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  <sheet name="część 9" sheetId="9" r:id="rId9"/>
    <sheet name="część 10" sheetId="10" r:id="rId10"/>
    <sheet name="część 11" sheetId="11" r:id="rId11"/>
    <sheet name="część 12" sheetId="12" r:id="rId12"/>
    <sheet name="część 13" sheetId="13" r:id="rId13"/>
    <sheet name="część 14" sheetId="14" r:id="rId14"/>
    <sheet name="część 15" sheetId="15" r:id="rId15"/>
    <sheet name="część 16" sheetId="16" r:id="rId16"/>
    <sheet name="część 17" sheetId="17" r:id="rId17"/>
    <sheet name="część 18" sheetId="18" r:id="rId18"/>
    <sheet name="część 19" sheetId="19" r:id="rId19"/>
  </sheets>
  <definedNames>
    <definedName name="Excel_BuiltIn_Print_Area_1_1">'Część 1'!$A$1:$K$8</definedName>
    <definedName name="Excel_BuiltIn_Print_Area_13">#REF!</definedName>
    <definedName name="Excel_BuiltIn_Print_Area_4_1">#REF!</definedName>
    <definedName name="Excel_BuiltIn_Print_Area_4_1_1">#REF!</definedName>
    <definedName name="Excel_BuiltIn_Print_Area_8_1">"$#ODWOŁANIE.$A$1:$J$13"</definedName>
    <definedName name="_xlnm.Print_Area" localSheetId="0">'Część 1'!$A$1:$K$35</definedName>
    <definedName name="_xlnm.Print_Area" localSheetId="9">'część 10'!$A$1:$K$5</definedName>
    <definedName name="_xlnm.Print_Area" localSheetId="2">'Część 3'!$A$1:$J$6</definedName>
    <definedName name="_xlnm.Print_Area" localSheetId="3">'część 4'!$A$1:$J$4</definedName>
    <definedName name="_xlnm.Print_Area" localSheetId="4">'część 5'!$A$1:$J$8</definedName>
    <definedName name="_xlnm.Print_Area" localSheetId="5">'część 6'!$A$1:$J$5</definedName>
    <definedName name="_xlnm.Print_Area" localSheetId="6">'część 7'!$A$1:$J$5</definedName>
    <definedName name="_xlnm.Print_Area" localSheetId="7">'część 8'!$A$1:$J$11</definedName>
    <definedName name="_xlnm.Print_Area" localSheetId="8">'część 9'!$A$1:$J$4</definedName>
  </definedNames>
  <calcPr fullCalcOnLoad="1"/>
</workbook>
</file>

<file path=xl/sharedStrings.xml><?xml version="1.0" encoding="utf-8"?>
<sst xmlns="http://schemas.openxmlformats.org/spreadsheetml/2006/main" count="330" uniqueCount="137">
  <si>
    <t>LP</t>
  </si>
  <si>
    <t>Nazwa przedmiotu zamówienia</t>
  </si>
  <si>
    <t>Jednostka miary</t>
  </si>
  <si>
    <t xml:space="preserve">Ilość </t>
  </si>
  <si>
    <t>Cena jednostkowa netto</t>
  </si>
  <si>
    <t>Stawka podatku VAT               (w %)</t>
  </si>
  <si>
    <t>Wartość   podatku VAT         ( poz.6x7 )</t>
  </si>
  <si>
    <t>Wartość ogółem brutto ( poz.6+8 )</t>
  </si>
  <si>
    <t>szt</t>
  </si>
  <si>
    <t>Plaster włóknionowy z opatrunkiem 1m  x 8 cm wymagamy pokrycia hypoalergicznym klejem akrylowym</t>
  </si>
  <si>
    <t>Przezroczysty mikroskopowy przylepiec 2,5 cm x 9,00 - 9,20 m  , wymagamy pokrycia hypoalergicznym klejem akrylowym</t>
  </si>
  <si>
    <t>Bakteriobójczy opatrunek z PU do cewników centralnych z hydrożelem zawierającym 2% glukonian chlorheksydyny. Przezroczysty, z wycięciem, ze wzmocnionym  włókniną od spodu obrzeżem, z ramką, metką i szerokim paskiem mocującym z wycięciem, odporny na działanie środków dezynfekcyjnych zawierających alkohol, wyrób medyczny klasy III opakowanie typu folia-folia. Potwierdzenie bariery folii  dla wirusów =&gt;27nm , rozmiar 10cmx12cm</t>
  </si>
  <si>
    <t>szt.</t>
  </si>
  <si>
    <t>Przezroczysty opatrunek z PU do cewników central ze wzmocnionym  włókniną od spodu obrzeżem, z ramką, metką i szerokim paskiem mocującym z wycięciem,  klej akrylowy naniesiony w siateczkę w sposób gwarantujący wysoką przepuszczalność dla pary wodnej, odporny na działanie środków dezynfekcyjnych, zawierających alkohol, wyrób medyczny klasy IIa, opakowanie typu folia-folia. Potwierdzenie bariery folii Tegaderm dla wirusów =&gt;27nm , rozmiar 6,5cmx7cm</t>
  </si>
  <si>
    <t>Poliuertanowy opatrunek wyspowy, z klejem akrylowym, przezroczysty z centralnie umieszczoną wkładką chłonną, wodoodporny, oddychający, z ramką do aseptycznej aplikacji, sterylny; rozmiar wkładki: 4,5-5,0 x10cm; rozmiar opatrunku: 9x15cm.</t>
  </si>
  <si>
    <t>Opaska dziana podtrzymująca 4m x 10 cm pakowana pojedyńczo</t>
  </si>
  <si>
    <t>Opaska dziana podtrzymująca 4m x 15 cm pakowana pojedyńczo</t>
  </si>
  <si>
    <t>Opaska elastyczna tkana 4m x 10 cm z zapinką pakowana pojedyńczo, dopuszczamy dł. 5 m</t>
  </si>
  <si>
    <t>Opaska elastyczna tkana 4m x 15 cm z zapinką pakowana pojedyńczo ,dopuszczamy dł. 5 m</t>
  </si>
  <si>
    <t>op.</t>
  </si>
  <si>
    <t>Kompresy wyjałowione 12 warstw. 17 nitk.x 5 sztuk  5x5cm        z podwijanymi brzegami klasa II a reguła 7 ,sterylizow.parą wodną lub radiacyjnie</t>
  </si>
  <si>
    <t>Kompres wyjałowiony 12 warstw. 17 nitk.x 5 sztuk  7,5x7,5cm    z podwijanymi brzegami ,sterylizow.parą wodną lub radiacyjnie</t>
  </si>
  <si>
    <t xml:space="preserve">Kompresy z gazy bawełnianej , z podwijanymi brzegami , jałowe , rozm. 10cmx20cm ,17 nitkowe 8warstwowe , op. a3szt. , klasa IIa reg.7 , grubość nitki min. 15TEX  </t>
  </si>
  <si>
    <t>Kompres bawełniany gazowy niejałowy 8 warstw. 20 nitk.x100  5x5cm z podwijanymi brzegami klasa IIa</t>
  </si>
  <si>
    <t>Kompres bawełniany gazowy niejałowy 8 warstw. 20 nitk.x100  7,5x7,5cm z podwijanymi brzegami klasa IIa</t>
  </si>
  <si>
    <t>Jałowy kompres włókninowy z otworem Y na tracheotomię , 7,5 x 7,5 cm ,pakowany x 2 sztuki , sterylizowany parą wodną lub radiacyjnie ( gramatura 30g-40g/m2 )</t>
  </si>
  <si>
    <t>RAZEM</t>
  </si>
  <si>
    <t>Cena całkowita netto dla każdej z pozycji                      ( poz 4x5 )</t>
  </si>
  <si>
    <t>Stawka podatku VAT ( w % )</t>
  </si>
  <si>
    <t>Wartość podatku VAT        ( poz.6x7 )</t>
  </si>
  <si>
    <t>Wartość ogółem    brutto                               ( poz.6+8 )</t>
  </si>
  <si>
    <t>Producent                      + nazwa handlowa</t>
  </si>
  <si>
    <t>OCZYSZCZANIE MYCIE RAN. Płyn do oczyszczania i nawilżania skolonizowanych, skontaminowanych i zakażonych ran ostrych i  przewlekłych. Stosowany podczas zmiany opatrunków w celu usuniecia stwardnialych resztek opatrunków oraz innych warstw pokrywających ranę, pochłaniający zapachy z rany, bezbolesny, gotowy do użycia, zawierający Ethylohexylogliceryna oraz dichlorowodorekoctenidiny, lub produkt równoważny. Opakowania do 350 ml.</t>
  </si>
  <si>
    <t>OCZYSZCZANIE I NAWILŻANIE RAN. Żel do pielęgnacyjnego oczyszczania ran ostrych i przewlekłych  oraz ich jednoczesnego trwałego nawilżenia i dekontaminacji, pochłaniający zapachy z rany, bezbolesny, gotowy do użycia, zawierający Hydroxyethylcellulozę oraz dichlorowodorekoctenidiny,   lub produkt równoważny. Opakowania 20 ml</t>
  </si>
  <si>
    <t>DEZYNFEKCJA i LECZENIE BŁONY ŚLUZOWEJ JAMY USTNEJ. Bezalkoholowy płyn do dezynfekcji jamy ustnej zawierający octenidynę, nie zawierający chlorheksydyny i alkoholu, spektrum działania B /MRSA/, F, V, penetruje i usuwa biofilm bakteryjny, lub produkt równoważny.Opakowania do 0,25l</t>
  </si>
  <si>
    <t>MYCIE I DEZYNFEKCJA SKÓRY. Emulsja do antybakteryjnego mycia ciała i włosów, zawierająca octenidynę, nie zawiera środków zapachowych i barwiących i mydła. Spektrum działania zgodnie z normą EN 12054 izolaty MRSA, E. Coli, Enterococus hirae, Pseudomonas aeruginosa 60 sekund  S. Epidermidis do 3 min.,  lub produkt  równoważny. Opakowanie do 1L</t>
  </si>
  <si>
    <t>Ilość opakowań</t>
  </si>
  <si>
    <t>Cena całkowita netto dla każdej z pozycji              ( poz.3x4 )</t>
  </si>
  <si>
    <t>Stawka podatku VAT                       ( w % )</t>
  </si>
  <si>
    <t>Wartość podatku VAT                        ( poz.5x6 )</t>
  </si>
  <si>
    <t>Wartość ogółem brutto                               ( poz.5+7 )</t>
  </si>
  <si>
    <t xml:space="preserve">Producent                                + nazwa handlowa </t>
  </si>
  <si>
    <t xml:space="preserve">Elastyczny włókninowy przylepiec chirurgiczny 10 x 10 </t>
  </si>
  <si>
    <t xml:space="preserve">Elastyczny włókninowy przylepiec chirurgiczny 15 x 10 </t>
  </si>
  <si>
    <t>Producent                        + nazwa handlowa</t>
  </si>
  <si>
    <t>Kompresy z waty celulozowej w rolce ,niejałowe 40x50mm x 500szt.</t>
  </si>
  <si>
    <t>Pianka myjąco – pielęgnująca do ciała, zawierająca składnik pochłaniający zapach moczu , 400ml</t>
  </si>
  <si>
    <t>Producent                  + nazwa handlowa</t>
  </si>
  <si>
    <t xml:space="preserve">Wata celulozowa 150 g - rolki </t>
  </si>
  <si>
    <t xml:space="preserve">Wata bawełniana opatrunkowa 200 g </t>
  </si>
  <si>
    <t>Producent                          + nazwa handlowa</t>
  </si>
  <si>
    <t>Opatrunek okluzyjny,absorbcyjny hydrowłóknisty z dodatkiem 1,2% jonów srebra, do ran skolonizowanych przez bakterie lub ran zakażonych,typu Aquacel Ag, lub produkt równoważny, rozmiar 10x10cm x 1 sztuka</t>
  </si>
  <si>
    <t>Opatrunek składający się z wodoodpornej zewnętrznej błony poliuretanowej oraz wielowarstwowej części chłonnej,która zawiera piankę poliuretanową oraz warstwę kontaktową w technologi Hydrofiber,wersja przylepna typu Aquacel Foam, lub produkt równoważny, rozmiar 12,5x12,5 x 1 sztuka</t>
  </si>
  <si>
    <t>Opatrunek hydrokoloidowy z cienką poliuretanową powłoką chroniącą przed bakteriami,można go stosować również do ran powierzchownych,na rany suche oraz o lekkim wysięku,na nowo utworzoną skórę typu Granuflex Extra Thin, lub produkt równoważny, rozmiar 7,5x7,5cm x 1 sztuka</t>
  </si>
  <si>
    <t>Cena całkowita netto dla każdej z pozycji                        ( poz.3x4 )</t>
  </si>
  <si>
    <t>Producent                           +  nazwa handlowa</t>
  </si>
  <si>
    <t>Wata celuloazowa arkusze 40x60 cmx5kg bielona</t>
  </si>
  <si>
    <t>Producent                       + nazwa handlowa</t>
  </si>
  <si>
    <t>Producent                              + nazwa handlowa</t>
  </si>
  <si>
    <t>Producent                             + nazwa handlowa</t>
  </si>
  <si>
    <t>Producent                                + nazwa handlowa</t>
  </si>
  <si>
    <t>Sterylny, chłonny,  3- warswtowy opatrunek przeciwbakteryjny z pianki poliuretanowej z siarczanem srebra i węglem aktywowanym, z samoprzywierającą warstwą kontaktową z miękkiego silikonu na całej powierzchni. Przeznaczony do ran zakażonych  z małym i średnim wysiękiem  12,5 x 12,5  cm x 1 szt.</t>
  </si>
  <si>
    <t>Sterylny, chłonny,  3- warswtowy opatrunek przeciwbakteryjny z pianki poliuretanowej z siarczanem srebra i węglem aktywowanym, z samoprzywierającą warstwą kontaktową z miękkiego silikonu na całej powierzchni. Przeznaczony do ran zakażonych  z małym i średnim wysiękiem  6 x 8,5  cm x 1 szt.</t>
  </si>
  <si>
    <t>Sterylny, chłonny, trójwarswtowy opatrunek  z pianki poliuretanowej , z samoprzywierającą warstwą kontaktową z miękkiego silikonu na całej powierzchni. Przeznaczony do ran  z małym i średnim wysiękiem 12,5 x  12,5 cm x 1 szt</t>
  </si>
  <si>
    <t>Sterylny  wysokochłonny, wodoodporny,5- warswtowy  opatrunek z cienkim obramowaniem, z warstwą kontaktową z miękkiego silikonu na całej powierzchni opatrunku przeznaczony do ran ze średnim i dużym wysiękiem.  Warstwa chłonna wykonana  z pianki poliuretanowej, z warstwą superabsorbentu. 12,5 x 12,5cm x 1 szt</t>
  </si>
  <si>
    <t>Cienki, sterylny, chłonny,  trójwarstwowy opatrunek z pianki poliuretanowej z warstwą kontaktową z miekkiego silikonu na całej powierzchni opatrunku, przeznaczony do ran suchych i  z  małym wysiękiem. 7,5 x 8,5 cm x 1 szt</t>
  </si>
  <si>
    <t>Cienki, sterylny, chłonny,  trójwarstwowy opatrunek z pianki poliuretanowej z warstwą kontaktową z miekkiego silikonu na całej powierzchni opatrunku, przeznaczony do ran suchych i  z  małym wysiękiem. 12,5 x 12,5 cm x 1 szt</t>
  </si>
  <si>
    <t>Sterylny, chłonny, trójwarswtowy opatrunek  z pianki poliuretanowej , z samoprzywierającą warstwą kontaktową z miękkiego silikonu na całej powierzchni. Przeznaczony do ran  z małym i średnim wysiękiem 17,5 x  17,5 cm x 1 szt</t>
  </si>
  <si>
    <t>Sterylny nieprzylepny opatrunek o bardzo wysokich własciwosciach chłonnych ,przeznaczony do ran powierzchniowych z bardzo duzym wysiekiem,trójwarstwowy,rdzeń wysokochłonny z super absorbentem, hydrofilna warstwa kontaktowa, pakowany pojedyńczo, rozm. 10x10cm</t>
  </si>
  <si>
    <t>Sterylny  wysokochłonny, wodoodporny,5- warswtowy  opatrunek z cienkim obramowaniem, z warstwą kontaktową z miękkiego silikonu na całej powierzchni opatrunku,zawiera s iarczan srebra, uwalniający srebro jonowe w kontakcie z wysiękiem oraz węgiel aktywowany pochłaniający nieprzyjemny zapach z rany. Rozm 10x10cm</t>
  </si>
  <si>
    <t>Sterylny  wysokochłonny, wodoodporny,5- warswtowy  opatrunek z cienkim obramowaniem, z warstwą kontaktową z miękkiego silikonu na całej powierzchni opatrunku przeznaczony do ran ze średnim i dużym wysiękiem.  Warstwa chłonna wykonana  z pianki poliuretanowej, z warstwą superabsorbentu. 7,5 x 8,5 cm x 1 szt</t>
  </si>
  <si>
    <t>Producent                            + nazwa handlowa</t>
  </si>
  <si>
    <t>Jałowy opatrunek samoprzylepny , zatrzymujący sączenie ran ,typu Cosmopore E lub równoważny, rozmiar 20x10x25sztuk</t>
  </si>
  <si>
    <t>Jałowy opatrunek samoprzylepny , zatrzymujący sączenie ran ,typu Cosmopore E lub równoważny, rozmiar 25x10x25sztuk</t>
  </si>
  <si>
    <t>Jałowy opatrunek samoprzylepny , zatrzymujący sączenie ran ,typu Cosmopore E lub równoważny, rozmiar 15x8x25sztuk</t>
  </si>
  <si>
    <t>Opatrunek włókninowy z zaokrąglonymi rogami , do zabezpieczania końcówek cewnika , z wodoodporną kieszenią o wymiarach 16x5cm, 25 szt. w opakowaniu.</t>
  </si>
  <si>
    <t>Opatrunek aktywny, w 100% biodegradowalny, skład oparty na innowacyjnym biopolimerze DBC pochodzenia naturalnego ,jałowy, pakowany w pojedynczo zgrzewane torebki,przeznaczony do stosowania na rany bez cech widocznej infekcji, w fazie wysiękoiwej i ziarninowania, typu DibuCell Active rozmiar 10cm x 10 cm, opakowanie x 6 sztuk</t>
  </si>
  <si>
    <t>Krem ochronno- regenerujący, hipoalergiczny z biopolimerem Dibushield PRO-HEAL, działa wielokierunkowo na podrażnioną skórę,tworzy na jaj powierzchni struktuę ochronną , która wykazuje działanie ochronne i proregeneracyjne, typu Cudocell max, 80 g</t>
  </si>
  <si>
    <t>Ilość sztuk</t>
  </si>
  <si>
    <t>Elastyczny opatrunek stanowiacy warstwę kontaktową , wykonany w technologiiTLC(lipido-koloidowej) typu UrgoTul 10cm x 12cm   x 1 sztuka</t>
  </si>
  <si>
    <t>Elastyczny opatrunek stanowiacy warstwę kontaktową , wykonany w technologiiTLC(lipido-koloidowej) typu UrgoTul 15cm x 20cm   x 1 sztuka</t>
  </si>
  <si>
    <t>Elastyczny opatrunek stanowiacy warstwę kontaktową , wykonany w technologiiTLC(lipido-koloidowej) typu UrgoTul 20cm x 30cm   x 1 sztuka</t>
  </si>
  <si>
    <t>Opatrunek impregnowany solami srebra, wykonany w technologiiTLC, typu UrgoTul Ag/Silver 15cm x 20 cm</t>
  </si>
  <si>
    <t>Opatrunek wykonany w trchnologii TLC zbudowany z włókninowej wkladki ,charakteryzujący się wysokoą chłonnością, typu UrgoClean Ag, 10cm x 10cm</t>
  </si>
  <si>
    <t>Opatrunek wykonany w trchnologii TLC zbudowany z włókninowej wkladki ,charakteryzujący się wysokoą chłonnością, typu UrgoClean Ag, 6cm x 6cm</t>
  </si>
  <si>
    <t>Opatrunek wykonany w trchnologii TLC zbudowany z włókninowej wkladki ,charakteryzujący się wysokoą chłonnością, typu UrgoClean Ag, 15cm x 20cm</t>
  </si>
  <si>
    <t>Cena całkowita netto dla każdej z pozycji (poz.3x4)</t>
  </si>
  <si>
    <t>Wartość podatku VAT (poz.6x7)</t>
  </si>
  <si>
    <t>Wartość ogółem brutto (poz. 6+8)</t>
  </si>
  <si>
    <r>
      <t xml:space="preserve">Elastyczne nici do szwów skórnych, wykonane z włókniny, elastyczne, miękkie, z hipoalergicznym klejem w kolorze skóry Zapewniają estetyczne wiązanie skóry Sterylne </t>
    </r>
    <r>
      <rPr>
        <sz val="12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typu SteriStrip ,wzmocnione x 50 szt </t>
    </r>
    <r>
      <rPr>
        <sz val="12"/>
        <color indexed="8"/>
        <rFont val="Arial Narrow"/>
        <family val="2"/>
      </rPr>
      <t xml:space="preserve">
</t>
    </r>
  </si>
  <si>
    <t>Cena jednostkowa brutto (poz.4x6+4)</t>
  </si>
  <si>
    <t>Lp.</t>
  </si>
  <si>
    <t>Cena jednostkowa brutto</t>
  </si>
  <si>
    <r>
      <t>Antybakteryjna gąbka opatrunkowa do drenów i cewników dożylnych nasączona poliheksametylenobiguanidem, nacięta w kształcie litery T typu Excilon lub równoważny, rozmiar 5x5cm x 2szt</t>
    </r>
    <r>
      <rPr>
        <b/>
        <sz val="10"/>
        <rFont val="Arial Narrow"/>
        <family val="2"/>
      </rPr>
      <t xml:space="preserve"> próbka</t>
    </r>
  </si>
  <si>
    <r>
      <t xml:space="preserve"> System nieinwazyjnych mocowań do zabezpieczania wszelkiego typu cewników,     eliptyczny kształt ze zwężeniem w środkowej części; część stabilizująca o szerokości 30 mm, dwustronne zabezpieczenie rzepowe, opakowanie typu folia/papier, długość: 8,9 cm   , typu Grip-Lok  -</t>
    </r>
    <r>
      <rPr>
        <b/>
        <sz val="10"/>
        <rFont val="Arial Narrow"/>
        <family val="2"/>
      </rPr>
      <t xml:space="preserve"> próbka</t>
    </r>
  </si>
  <si>
    <t>Podkłady higieniczne 90cmx60cm x 30 ,      25 sztuk</t>
  </si>
  <si>
    <r>
      <t xml:space="preserve">Opatrunek hydrokoloidowy w formie pasty, do leczenia ran głębokich bez martwicy z małą lub umiarkowaną ilością wysięku typu Granuflex Pasta, lub produkt równoważny, roz.30g x 1 </t>
    </r>
    <r>
      <rPr>
        <b/>
        <sz val="10"/>
        <rFont val="Arial Narrow"/>
        <family val="2"/>
      </rPr>
      <t>PRÓBKA</t>
    </r>
  </si>
  <si>
    <r>
      <t>Opatrunek okluzyjny,absorbcyjny hydrowłóknisty z dodatkiem 1,2% jonów srebra, do ran skolonizowanych przez bakterie lub ran zakażonych,typu Aquacel Ag, lub produkt równoważny, rozmiar 15x15cm x 1 sztuka</t>
    </r>
    <r>
      <rPr>
        <b/>
        <sz val="10"/>
        <rFont val="Arial Narrow"/>
        <family val="2"/>
      </rPr>
      <t xml:space="preserve"> PRÓBKA</t>
    </r>
  </si>
  <si>
    <r>
      <t>Opatrunek hydrokoloidowy w postaci żelu, silnie nawadniający,do ran pokrytych suchą lub rozpływną tkanką martwą, typu Granugel, lub produkt równoważny, rozmiar 15g x 1 sztuka</t>
    </r>
    <r>
      <rPr>
        <b/>
        <sz val="10"/>
        <rFont val="Arial Narrow"/>
        <family val="2"/>
      </rPr>
      <t xml:space="preserve"> PRÓBKA</t>
    </r>
  </si>
  <si>
    <r>
      <t xml:space="preserve">Opatrunek składający się z wodoodpornej zewnętrznej błony poliuretanowej oraz wielowarstwowej części chłonnej,która zawiera piankę poliuretanową oraz warstwę kontaktową w technologi Hydrofiber,wersja przylepna typu Aquacel Foam, lub produkt równoważny, rozmiar 10x10cm </t>
    </r>
    <r>
      <rPr>
        <b/>
        <sz val="10"/>
        <rFont val="Arial Narrow"/>
        <family val="2"/>
      </rPr>
      <t>PRÓBKA</t>
    </r>
  </si>
  <si>
    <r>
      <t xml:space="preserve">Opatrunek hydrokoloidowy z cienką poliuretanową powłoką chroniącą przed bakteriami,można go stosować również do ran powierzchownych,na rany suche oraz o lekkim wysięku,na nowo utworzoną skórę typu Granuflex Extra Thin, lub produkt równoważny, rozmiar 10x10 x 1 sztuka </t>
    </r>
    <r>
      <rPr>
        <b/>
        <sz val="10"/>
        <rFont val="Arial Narrow"/>
        <family val="2"/>
      </rPr>
      <t>PRÓBKA</t>
    </r>
  </si>
  <si>
    <r>
      <t xml:space="preserve">Pieluchomajtki dla dorosłych rozm L,  op.x 30szt –   obw. Bioder 90-150(+/-10), chłonność min. 2600g ,oddychające na całej powierzchni produktu o podstawowej chlonności., muszą posiadać absorbent moczu z zawartością substancji neytralizujacej zapch, falbanki oraz barierki wewnętrzne zapobiegające wypływowi moczu, co najmniej jeden ściagacz taliowy, przylepcorzepy wielokrotnego użytku. Wymagane przedłożenie karty produktowej/technicznej. Opis produktu na opakowaniu zgodny z wymogami ustawowymi .       </t>
    </r>
    <r>
      <rPr>
        <b/>
        <sz val="10"/>
        <rFont val="Arial Narrow"/>
        <family val="2"/>
      </rPr>
      <t>PRÓBKA</t>
    </r>
  </si>
  <si>
    <t>Siatka opatrunkowa elastyczna-rękaw opatrunkowy nr 2 , długość w stanie rozciągniętm  20-25m x 1szt. Siatka opatrunkowa powinna zawierać w swoim składzie min. 50% bawełny</t>
  </si>
  <si>
    <t>Siatka opatrunkowa elastyczna-rękaw opatrunkowy, nr 3, długość w stanie rozciągniętym nr 20-25m x 1szt.Siatka opatrunkowa powinna zawierać w swoim składzie min. 50% bawełny</t>
  </si>
  <si>
    <t>Siatka opatrunkowa elastyczna-rękaw opatrunkowy , nr 4, długość w stanie rozciągniętym 20-25mb x 1szt.Siatka opatrunkowa powinna zawierać w swoim składzie min. 50% bawełny</t>
  </si>
  <si>
    <t>Siatka opatrunkowa elastyczna-rękaw opatrunkowy, nr 5, długość w stanie rozciągniętym 20-25mb x 1szt.Siatka opatrunkowa powinna zawierać w swoim składzie min. 50% bawełny</t>
  </si>
  <si>
    <t>Siatka opatrunkowa elastyczna-rękaw opatrunkowy, nr 6, długość w stanie rozciągniętym 20-25mb x 1szt.Siatka opatrunkowa powinna zawierać w swoim składzie min. 50% bawełny</t>
  </si>
  <si>
    <r>
      <t xml:space="preserve">Elastyczny włókninowy przylepiec chirurgiczny 5 x 10  </t>
    </r>
    <r>
      <rPr>
        <b/>
        <sz val="10"/>
        <rFont val="Arial Narrow"/>
        <family val="2"/>
      </rPr>
      <t>PRÓBKA</t>
    </r>
  </si>
  <si>
    <t>Ilośc opakowań</t>
  </si>
  <si>
    <r>
      <t xml:space="preserve">Plaster włóknionowy z opatrunkiem 1m  x 6 cm wymagamy pokrycia hypoalergicznym klejem akrylowym                  </t>
    </r>
    <r>
      <rPr>
        <b/>
        <sz val="10"/>
        <rFont val="Arial Narrow"/>
        <family val="2"/>
      </rPr>
      <t>PRÓBKA</t>
    </r>
  </si>
  <si>
    <r>
      <t xml:space="preserve">Hypoalergiczny plaster poiniekcyjny z rozciągliwej włókniny z opatrunkiem absorbcyjnym, na papierze zabezpieczającym, z wodoodpornym klejem akrylowym, bez lateksu, kauczuku i tlenku cynku, opakowanie tekturowe -dyspenser, rozm. 5mx4cm, dzielony co 2cm </t>
    </r>
    <r>
      <rPr>
        <b/>
        <sz val="10"/>
        <rFont val="Arial Narrow"/>
        <family val="2"/>
      </rPr>
      <t>PRÓBKA</t>
    </r>
  </si>
  <si>
    <r>
      <t xml:space="preserve">Przylepiec chirurgiczny, hypoalergiczny, z mikroporowatej włókniny poliestrowej bez zawartości wiskozy i celulozy, z makroperforacją na całej powierzchni, umożliwiającą dzielenie bez nożyczek wzdłuż i w poprzek, z klejem akrylowym bez zawartości tlenku cynku, kauczuku i lateksu, wodoodporny, o wysokiej przylepności w momencie aplikacji i długoczasowej, rozm. 2,5cmx9,1m- 9,2            </t>
    </r>
    <r>
      <rPr>
        <b/>
        <sz val="10"/>
        <rFont val="Arial Narrow"/>
        <family val="2"/>
      </rPr>
      <t>PRÓBKA</t>
    </r>
  </si>
  <si>
    <r>
      <t xml:space="preserve">Samoprzylepny bandaż elastyczny , który po aplikacji przylega sam do siebie, rozm. 4,5m x 7,5cm      </t>
    </r>
    <r>
      <rPr>
        <b/>
        <sz val="10"/>
        <rFont val="Arial Narrow"/>
        <family val="2"/>
      </rPr>
      <t>PRÓBKA</t>
    </r>
  </si>
  <si>
    <r>
      <t xml:space="preserve">Przylepiec chirurgiczny  wodoodporny z łatwoodklejalnym klejem silikonowym , wykonany z niebieskiej mikroporowatej włókniny poliestrowej , komfortowy dla pacjenta, łagodny dla skóry .Perforowany w równych odstępach co umożliwia dzielenie wzdłuż i wszerz bez użycia nożyczek nawet w rękawiczkach. Nie klei się do rękawiczek,nie pozostawia kleju na skórze,nie zawiera lateksu,rozmiar 1,9cmx 0,6m.        </t>
    </r>
    <r>
      <rPr>
        <b/>
        <sz val="10"/>
        <rFont val="Arial Narrow"/>
        <family val="2"/>
      </rPr>
      <t>PRÓBKA</t>
    </r>
  </si>
  <si>
    <r>
      <t xml:space="preserve">Preparat do ochrony skóry, bez zawartości alkoholu, nafty i wazeliny.Szybko wysycha, tworząc na skórze oddychającą, przejrzystą błonę. Sterylny, w atomizerze 28ml-30ml    </t>
    </r>
    <r>
      <rPr>
        <b/>
        <sz val="10"/>
        <rFont val="Arial Narrow"/>
        <family val="2"/>
      </rPr>
      <t>PRÓBKA</t>
    </r>
  </si>
  <si>
    <r>
      <t xml:space="preserve">Preparat do ochrony skóry, bez zawartości alkoholu, nafty i wazeliny. Szybko wysycha, tworząc na skórze oddychającą, przejrzystą błonę.  Sterylny, w kremie 92g-95g      </t>
    </r>
    <r>
      <rPr>
        <b/>
        <sz val="10"/>
        <rFont val="Arial Narrow"/>
        <family val="2"/>
      </rPr>
      <t>PRÓBKA</t>
    </r>
  </si>
  <si>
    <r>
      <t xml:space="preserve">Preparat do ochrony skóry, bez zawartości alkoholu, nafty i wazeliny. Szybko wysycha, tworząc na skórze oddychającą, przejrzystą błonę. Sterylny, w aplikatorze 1ml.-3ml           </t>
    </r>
    <r>
      <rPr>
        <b/>
        <sz val="10"/>
        <color indexed="8"/>
        <rFont val="Arial Narrow"/>
        <family val="2"/>
      </rPr>
      <t>PRÓBKA</t>
    </r>
  </si>
  <si>
    <r>
      <t xml:space="preserve">Kompresy wyjałowione 12 warstw. 17 nitk.x 5 sztuk  10x10cm  z podwijanymi brzegami klasa IIa reguła 7, sterylizow.parą wodną lub radiacyjnie       </t>
    </r>
    <r>
      <rPr>
        <b/>
        <sz val="10"/>
        <color indexed="8"/>
        <rFont val="Arial Narrow"/>
        <family val="2"/>
      </rPr>
      <t>PRÓBKA</t>
    </r>
  </si>
  <si>
    <r>
      <t xml:space="preserve">Gaza opatrunkowa kopertowana 20 nitkowa niejałowa 1m x 1m </t>
    </r>
    <r>
      <rPr>
        <b/>
        <sz val="10"/>
        <rFont val="Arial Narrow"/>
        <family val="2"/>
      </rPr>
      <t>PRÓBKA</t>
    </r>
  </si>
  <si>
    <r>
      <t xml:space="preserve">Gaza opatrunkowa kopertowana 17 nitkowa jałowa 1m x 1m  </t>
    </r>
    <r>
      <rPr>
        <b/>
        <sz val="10"/>
        <rFont val="Arial Narrow"/>
        <family val="2"/>
      </rPr>
      <t>PRÓBKA</t>
    </r>
  </si>
  <si>
    <r>
      <t xml:space="preserve">Zestawy do iniekcji składający się z  1 szt. gazika  do dezynfekcji skóry, nasączonego 70% alkoholem izopropylowym oraz 1 szt. gazika suchego do  zabezpieczenia miejsca wkłucia, opakowanie  zawiera  50 zestawów (suchy + mokry), rozmiar gazika : 6cm x 10cm , 4 warstwowe , sterylizowane radiacyjnie            </t>
    </r>
    <r>
      <rPr>
        <b/>
        <sz val="10"/>
        <rFont val="Arial Narrow"/>
        <family val="2"/>
      </rPr>
      <t>PRÓBKA</t>
    </r>
  </si>
  <si>
    <r>
      <t xml:space="preserve">Preparat do ochrony skóry, bez zawartości alkoholu, nafty i wazeliny. Skład: Heksametylodisiloksan, izooktan, terpolimer akrylanu, polifenylo-metylo-siloksan. Szybko wysycha, tworząc na skórze oddychającą, przejrzystą błonę. Nie piecze nawet w przypadku zastosowania na uszkodzonej, otartej skórze. Sterylny i nietoksyczny, </t>
    </r>
    <r>
      <rPr>
        <sz val="10"/>
        <color indexed="8"/>
        <rFont val="Arial Narrow"/>
        <family val="2"/>
      </rPr>
      <t xml:space="preserve">w aplikatorze 3 ml </t>
    </r>
    <r>
      <rPr>
        <b/>
        <sz val="10"/>
        <color indexed="8"/>
        <rFont val="Arial Narrow"/>
        <family val="2"/>
      </rPr>
      <t>PRÓBKA</t>
    </r>
  </si>
  <si>
    <r>
      <t xml:space="preserve">Preparat w sprayu zawierający w składzie siloksany, które modyfikują właściwości chemiczne skóry i zaburzają połączenie między opatrunkiem i skórą , pojemność 50ml ( +/_ 10ml )  </t>
    </r>
    <r>
      <rPr>
        <b/>
        <sz val="10"/>
        <rFont val="Arial Narrow"/>
        <family val="2"/>
      </rPr>
      <t xml:space="preserve"> PRÓBKA</t>
    </r>
  </si>
  <si>
    <r>
      <t xml:space="preserve">Korek dezynfekcyjny jednokrotnego użytku do łączników bezigłowych typu luer. Szczelna ochrona po założeniu na łącznik, z gąbką nasączoną 70% alkoholem izopropylowym . Dezynfekcja w ciągu 1minuty.Ochrona łącznika przed skażeniem zewnętrznym przez 7 dni.Każdy korek oznaczony datą ważności i numerem serii, sterylny ,dostarczany po 10 sztuk na plastikowym pasku do zawieszenia na stojaku z kroplówką w kolorze zielonym różnicującym bezpieczne porty od niezdezynfekowanych,   </t>
    </r>
    <r>
      <rPr>
        <b/>
        <sz val="10"/>
        <rFont val="Arial Narrow"/>
        <family val="2"/>
      </rPr>
      <t>PRÓBKA</t>
    </r>
  </si>
  <si>
    <r>
      <t xml:space="preserve">Zestaw myjący do kompleksowej ochrony i pielęgnacji skóry pacjenta. Do czyszczenia , nawilżania i ochrony skóry, neutralne ph, bezzapachowe,hypoalergiczne, rozmiar: 20cmx 30cm, opakowanie 8 sztuk chusteczek  </t>
    </r>
    <r>
      <rPr>
        <b/>
        <sz val="10"/>
        <rFont val="Arial Narrow"/>
        <family val="2"/>
      </rPr>
      <t>PRÓBKA</t>
    </r>
  </si>
  <si>
    <r>
      <t>Medyczna maszynka do usuwania owłosienia zarówno na sucho jak i na mokro ,wyprofilowany uchwyt ,karbowany o długości 58-60mm i szerokości 47-48 mm,ostrze ze stali nierdzewnej ,produkt jednorazowy , każda sztuka zapakowana oddzielnie w opakowanie foliowe.</t>
    </r>
    <r>
      <rPr>
        <b/>
        <sz val="10"/>
        <rFont val="Arial Narrow"/>
        <family val="2"/>
      </rPr>
      <t>PRÓBKA</t>
    </r>
  </si>
  <si>
    <t>Cena całkowita netto dla każdej z pozycji                           ( poz 4x5 )</t>
  </si>
  <si>
    <t>Producent                                 + nazwa handlowa</t>
  </si>
  <si>
    <t>Cena całkowita netto dla każdej z pozycji                          ( poz.3x4 )</t>
  </si>
  <si>
    <t>Cena całkowita netto dla każdej z pozycji                       ( poz.3x4 )</t>
  </si>
  <si>
    <t>Cena całkowita netto dla każdej z pozycji                      ( poz.3x4 )</t>
  </si>
  <si>
    <t>Cena całkowita netto dla każdej z pozycji                     ( poz.3x4 )</t>
  </si>
  <si>
    <t>Producent                                           + nazwa handlowa</t>
  </si>
  <si>
    <t>Producent                   + nazwa handlowa</t>
  </si>
  <si>
    <r>
      <t xml:space="preserve">Pianka z żelem myjącym do jednorazowego uzycia ,wykonana z poliuretanu o wymiarach min.12x20x1cm. Opakowanie nie mniejsze niż 24szt.gramatura 170g/m² Wymagany jest raport bezpieczeństwa oraz badania aplikacyjne przeprowadzone na min. 30 os. ,. Instrukcja użytkowania w języku polskim.    </t>
    </r>
    <r>
      <rPr>
        <b/>
        <sz val="10"/>
        <rFont val="Arial Narrow"/>
        <family val="2"/>
      </rPr>
      <t>PRÓBKA</t>
    </r>
  </si>
  <si>
    <r>
      <t xml:space="preserve">Gąbka z żelem myjącym do jednorazowego uzycia B4 z włókna poliestrowego o wymiarach min 20x20x0,5cm.. Opakowanie 12szt. gramatura 100g/m², Wymagany jest raport bezpieczeństwa oraz badania aplikacyjne przeprowadzone na min. 30 os. Instrukcja użytkowania w języku polskim.  </t>
    </r>
    <r>
      <rPr>
        <b/>
        <sz val="10"/>
        <rFont val="Arial Narrow"/>
        <family val="2"/>
      </rPr>
      <t>PRÓBKA</t>
    </r>
  </si>
  <si>
    <r>
      <t xml:space="preserve">Rękawica z żelem myjącym do jednorazowego uzycia ,wykonana z włókna poliestrowego o wymiarach min.   25cm na 16,5cm . Opakowanie 20szt.Badania dermatologiczne aplikacyjne przeprowadzone na min. 20 os. Instrukcja użytkowania w języku polskim.- </t>
    </r>
    <r>
      <rPr>
        <b/>
        <sz val="10"/>
        <rFont val="Arial Narrow"/>
        <family val="2"/>
      </rPr>
      <t>PRÓBKA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</si>
</sst>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0\-000"/>
    <numFmt numFmtId="166" formatCode="#,##0.00\ [$zł-415];[Red]\-#,##0.00\ [$zł-415]"/>
    <numFmt numFmtId="167" formatCode="[$-415]d\ mmmm\ yyyy"/>
    <numFmt numFmtId="168" formatCode="#,##0.00\ &quot;zł&quot;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Protection="0">
      <alignment/>
    </xf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9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9" fillId="0" borderId="10" xfId="52" applyFont="1" applyBorder="1" applyAlignment="1">
      <alignment horizontal="center" vertical="center" wrapText="1"/>
      <protection/>
    </xf>
    <xf numFmtId="9" fontId="0" fillId="0" borderId="10" xfId="52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52" applyFont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9" fontId="0" fillId="0" borderId="10" xfId="52" applyNumberFormat="1" applyFont="1" applyBorder="1" applyAlignment="1">
      <alignment horizontal="center" vertical="top" wrapText="1"/>
      <protection/>
    </xf>
    <xf numFmtId="0" fontId="0" fillId="0" borderId="1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9" fillId="0" borderId="10" xfId="52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19" fillId="0" borderId="14" xfId="52" applyFont="1" applyBorder="1" applyAlignment="1">
      <alignment horizontal="center" vertical="center" wrapText="1"/>
      <protection/>
    </xf>
    <xf numFmtId="9" fontId="0" fillId="0" borderId="15" xfId="52" applyNumberFormat="1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21" fillId="20" borderId="21" xfId="0" applyFont="1" applyFill="1" applyBorder="1" applyAlignment="1">
      <alignment horizontal="center" wrapText="1"/>
    </xf>
    <xf numFmtId="0" fontId="21" fillId="20" borderId="22" xfId="0" applyFont="1" applyFill="1" applyBorder="1" applyAlignment="1">
      <alignment horizontal="center" wrapText="1"/>
    </xf>
    <xf numFmtId="164" fontId="21" fillId="20" borderId="22" xfId="0" applyNumberFormat="1" applyFont="1" applyFill="1" applyBorder="1" applyAlignment="1">
      <alignment horizontal="center" wrapText="1"/>
    </xf>
    <xf numFmtId="9" fontId="21" fillId="20" borderId="22" xfId="0" applyNumberFormat="1" applyFont="1" applyFill="1" applyBorder="1" applyAlignment="1">
      <alignment horizontal="center" wrapText="1"/>
    </xf>
    <xf numFmtId="164" fontId="21" fillId="20" borderId="23" xfId="0" applyNumberFormat="1" applyFont="1" applyFill="1" applyBorder="1" applyAlignment="1">
      <alignment horizontal="center" wrapText="1"/>
    </xf>
    <xf numFmtId="1" fontId="21" fillId="20" borderId="24" xfId="0" applyNumberFormat="1" applyFont="1" applyFill="1" applyBorder="1" applyAlignment="1">
      <alignment horizontal="center"/>
    </xf>
    <xf numFmtId="1" fontId="21" fillId="20" borderId="10" xfId="0" applyNumberFormat="1" applyFont="1" applyFill="1" applyBorder="1" applyAlignment="1">
      <alignment horizontal="center" wrapText="1"/>
    </xf>
    <xf numFmtId="1" fontId="21" fillId="20" borderId="10" xfId="0" applyNumberFormat="1" applyFont="1" applyFill="1" applyBorder="1" applyAlignment="1">
      <alignment horizontal="center"/>
    </xf>
    <xf numFmtId="1" fontId="21" fillId="20" borderId="11" xfId="0" applyNumberFormat="1" applyFont="1" applyFill="1" applyBorder="1" applyAlignment="1">
      <alignment horizontal="center"/>
    </xf>
    <xf numFmtId="0" fontId="22" fillId="0" borderId="24" xfId="0" applyFont="1" applyBorder="1" applyAlignment="1">
      <alignment/>
    </xf>
    <xf numFmtId="2" fontId="23" fillId="0" borderId="10" xfId="0" applyNumberFormat="1" applyFont="1" applyBorder="1" applyAlignment="1">
      <alignment/>
    </xf>
    <xf numFmtId="9" fontId="0" fillId="0" borderId="10" xfId="58" applyFont="1" applyFill="1" applyBorder="1" applyAlignment="1" applyProtection="1">
      <alignment/>
      <protection/>
    </xf>
    <xf numFmtId="164" fontId="23" fillId="0" borderId="11" xfId="0" applyNumberFormat="1" applyFont="1" applyBorder="1" applyAlignment="1">
      <alignment/>
    </xf>
    <xf numFmtId="0" fontId="24" fillId="0" borderId="24" xfId="0" applyFont="1" applyBorder="1" applyAlignment="1">
      <alignment/>
    </xf>
    <xf numFmtId="0" fontId="0" fillId="0" borderId="10" xfId="0" applyFont="1" applyBorder="1" applyAlignment="1">
      <alignment/>
    </xf>
    <xf numFmtId="164" fontId="18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4" fillId="0" borderId="25" xfId="0" applyFont="1" applyBorder="1" applyAlignment="1">
      <alignment/>
    </xf>
    <xf numFmtId="0" fontId="0" fillId="0" borderId="14" xfId="0" applyFont="1" applyBorder="1" applyAlignment="1">
      <alignment/>
    </xf>
    <xf numFmtId="2" fontId="23" fillId="0" borderId="15" xfId="0" applyNumberFormat="1" applyFont="1" applyBorder="1" applyAlignment="1">
      <alignment/>
    </xf>
    <xf numFmtId="9" fontId="0" fillId="0" borderId="15" xfId="58" applyFont="1" applyFill="1" applyBorder="1" applyAlignment="1" applyProtection="1">
      <alignment/>
      <protection/>
    </xf>
    <xf numFmtId="0" fontId="0" fillId="0" borderId="26" xfId="0" applyFont="1" applyBorder="1" applyAlignment="1">
      <alignment/>
    </xf>
    <xf numFmtId="165" fontId="0" fillId="0" borderId="0" xfId="0" applyNumberFormat="1" applyFont="1" applyAlignment="1">
      <alignment vertical="center" wrapText="1"/>
    </xf>
    <xf numFmtId="164" fontId="18" fillId="0" borderId="17" xfId="0" applyNumberFormat="1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20" borderId="21" xfId="53" applyFont="1" applyFill="1" applyBorder="1" applyAlignment="1">
      <alignment horizontal="center" wrapText="1"/>
      <protection/>
    </xf>
    <xf numFmtId="0" fontId="21" fillId="20" borderId="22" xfId="53" applyFont="1" applyFill="1" applyBorder="1" applyAlignment="1">
      <alignment horizontal="center" wrapText="1"/>
      <protection/>
    </xf>
    <xf numFmtId="164" fontId="21" fillId="20" borderId="22" xfId="53" applyNumberFormat="1" applyFont="1" applyFill="1" applyBorder="1" applyAlignment="1">
      <alignment horizontal="center" wrapText="1"/>
      <protection/>
    </xf>
    <xf numFmtId="9" fontId="21" fillId="20" borderId="22" xfId="53" applyNumberFormat="1" applyFont="1" applyFill="1" applyBorder="1" applyAlignment="1">
      <alignment horizontal="center" wrapText="1"/>
      <protection/>
    </xf>
    <xf numFmtId="0" fontId="21" fillId="20" borderId="23" xfId="0" applyFont="1" applyFill="1" applyBorder="1" applyAlignment="1">
      <alignment horizontal="center" wrapText="1"/>
    </xf>
    <xf numFmtId="1" fontId="21" fillId="20" borderId="24" xfId="53" applyNumberFormat="1" applyFont="1" applyFill="1" applyBorder="1" applyAlignment="1">
      <alignment horizontal="center"/>
      <protection/>
    </xf>
    <xf numFmtId="1" fontId="21" fillId="20" borderId="10" xfId="53" applyNumberFormat="1" applyFont="1" applyFill="1" applyBorder="1" applyAlignment="1">
      <alignment horizontal="center"/>
      <protection/>
    </xf>
    <xf numFmtId="0" fontId="0" fillId="20" borderId="11" xfId="0" applyFont="1" applyFill="1" applyBorder="1" applyAlignment="1">
      <alignment horizontal="center"/>
    </xf>
    <xf numFmtId="0" fontId="0" fillId="0" borderId="24" xfId="52" applyFont="1" applyBorder="1">
      <alignment/>
      <protection/>
    </xf>
    <xf numFmtId="0" fontId="19" fillId="0" borderId="10" xfId="52" applyFont="1" applyBorder="1" applyAlignment="1">
      <alignment horizontal="right"/>
      <protection/>
    </xf>
    <xf numFmtId="164" fontId="0" fillId="0" borderId="10" xfId="52" applyNumberFormat="1" applyFont="1" applyBorder="1">
      <alignment/>
      <protection/>
    </xf>
    <xf numFmtId="10" fontId="0" fillId="0" borderId="10" xfId="52" applyNumberFormat="1" applyFont="1" applyBorder="1">
      <alignment/>
      <protection/>
    </xf>
    <xf numFmtId="0" fontId="0" fillId="0" borderId="11" xfId="0" applyFont="1" applyBorder="1" applyAlignment="1">
      <alignment horizontal="center"/>
    </xf>
    <xf numFmtId="0" fontId="0" fillId="0" borderId="10" xfId="52" applyFont="1" applyBorder="1">
      <alignment/>
      <protection/>
    </xf>
    <xf numFmtId="0" fontId="0" fillId="0" borderId="25" xfId="52" applyFont="1" applyBorder="1">
      <alignment/>
      <protection/>
    </xf>
    <xf numFmtId="0" fontId="19" fillId="0" borderId="14" xfId="52" applyFont="1" applyBorder="1" applyAlignment="1">
      <alignment horizontal="right"/>
      <protection/>
    </xf>
    <xf numFmtId="164" fontId="0" fillId="0" borderId="15" xfId="52" applyNumberFormat="1" applyFont="1" applyBorder="1">
      <alignment/>
      <protection/>
    </xf>
    <xf numFmtId="0" fontId="0" fillId="0" borderId="26" xfId="0" applyFont="1" applyBorder="1" applyAlignment="1">
      <alignment horizontal="center"/>
    </xf>
    <xf numFmtId="0" fontId="21" fillId="20" borderId="23" xfId="0" applyFont="1" applyFill="1" applyBorder="1" applyAlignment="1">
      <alignment horizontal="center" wrapText="1" shrinkToFit="1"/>
    </xf>
    <xf numFmtId="0" fontId="21" fillId="20" borderId="11" xfId="0" applyFont="1" applyFill="1" applyBorder="1" applyAlignment="1">
      <alignment horizontal="center"/>
    </xf>
    <xf numFmtId="9" fontId="0" fillId="0" borderId="15" xfId="52" applyNumberFormat="1" applyFont="1" applyBorder="1">
      <alignment/>
      <protection/>
    </xf>
    <xf numFmtId="0" fontId="21" fillId="0" borderId="26" xfId="0" applyFont="1" applyBorder="1" applyAlignment="1">
      <alignment horizontal="center"/>
    </xf>
    <xf numFmtId="0" fontId="0" fillId="0" borderId="10" xfId="52" applyFont="1" applyBorder="1" applyAlignment="1">
      <alignment horizontal="right"/>
      <protection/>
    </xf>
    <xf numFmtId="164" fontId="0" fillId="0" borderId="10" xfId="52" applyNumberFormat="1" applyFont="1" applyBorder="1" applyAlignment="1">
      <alignment horizontal="center"/>
      <protection/>
    </xf>
    <xf numFmtId="9" fontId="0" fillId="0" borderId="10" xfId="52" applyNumberFormat="1" applyFont="1" applyBorder="1">
      <alignment/>
      <protection/>
    </xf>
    <xf numFmtId="164" fontId="18" fillId="0" borderId="17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21" fillId="20" borderId="21" xfId="54" applyFont="1" applyFill="1" applyBorder="1" applyAlignment="1">
      <alignment horizontal="center" wrapText="1"/>
      <protection/>
    </xf>
    <xf numFmtId="0" fontId="21" fillId="20" borderId="22" xfId="54" applyFont="1" applyFill="1" applyBorder="1" applyAlignment="1">
      <alignment horizontal="center" wrapText="1"/>
      <protection/>
    </xf>
    <xf numFmtId="164" fontId="21" fillId="20" borderId="22" xfId="54" applyNumberFormat="1" applyFont="1" applyFill="1" applyBorder="1" applyAlignment="1">
      <alignment horizontal="center" wrapText="1"/>
      <protection/>
    </xf>
    <xf numFmtId="9" fontId="21" fillId="20" borderId="22" xfId="54" applyNumberFormat="1" applyFont="1" applyFill="1" applyBorder="1" applyAlignment="1">
      <alignment horizontal="center" wrapText="1"/>
      <protection/>
    </xf>
    <xf numFmtId="1" fontId="21" fillId="20" borderId="24" xfId="54" applyNumberFormat="1" applyFont="1" applyFill="1" applyBorder="1" applyAlignment="1">
      <alignment horizontal="center"/>
      <protection/>
    </xf>
    <xf numFmtId="1" fontId="21" fillId="20" borderId="10" xfId="54" applyNumberFormat="1" applyFont="1" applyFill="1" applyBorder="1" applyAlignment="1">
      <alignment horizontal="center"/>
      <protection/>
    </xf>
    <xf numFmtId="0" fontId="0" fillId="0" borderId="24" xfId="54" applyNumberFormat="1" applyFont="1" applyBorder="1" applyAlignment="1">
      <alignment/>
      <protection/>
    </xf>
    <xf numFmtId="0" fontId="0" fillId="0" borderId="10" xfId="54" applyFont="1" applyBorder="1" applyAlignment="1">
      <alignment vertical="center"/>
      <protection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25" xfId="54" applyFont="1" applyBorder="1" applyAlignment="1">
      <alignment/>
      <protection/>
    </xf>
    <xf numFmtId="0" fontId="0" fillId="0" borderId="14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9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0" xfId="54" applyFont="1" applyBorder="1" applyAlignment="1">
      <alignment/>
      <protection/>
    </xf>
    <xf numFmtId="0" fontId="20" fillId="0" borderId="0" xfId="0" applyFont="1" applyAlignment="1">
      <alignment wrapText="1"/>
    </xf>
    <xf numFmtId="0" fontId="25" fillId="0" borderId="0" xfId="0" applyFont="1" applyAlignment="1">
      <alignment/>
    </xf>
    <xf numFmtId="0" fontId="21" fillId="20" borderId="21" xfId="55" applyFont="1" applyFill="1" applyBorder="1" applyAlignment="1">
      <alignment horizontal="center" wrapText="1"/>
      <protection/>
    </xf>
    <xf numFmtId="0" fontId="21" fillId="20" borderId="22" xfId="55" applyFont="1" applyFill="1" applyBorder="1" applyAlignment="1">
      <alignment horizontal="center" wrapText="1"/>
      <protection/>
    </xf>
    <xf numFmtId="164" fontId="21" fillId="20" borderId="22" xfId="55" applyNumberFormat="1" applyFont="1" applyFill="1" applyBorder="1" applyAlignment="1">
      <alignment horizontal="center" wrapText="1"/>
      <protection/>
    </xf>
    <xf numFmtId="9" fontId="21" fillId="20" borderId="22" xfId="55" applyNumberFormat="1" applyFont="1" applyFill="1" applyBorder="1" applyAlignment="1">
      <alignment horizontal="center" wrapText="1"/>
      <protection/>
    </xf>
    <xf numFmtId="1" fontId="21" fillId="20" borderId="24" xfId="55" applyNumberFormat="1" applyFont="1" applyFill="1" applyBorder="1" applyAlignment="1">
      <alignment horizontal="center"/>
      <protection/>
    </xf>
    <xf numFmtId="1" fontId="21" fillId="20" borderId="10" xfId="55" applyNumberFormat="1" applyFont="1" applyFill="1" applyBorder="1" applyAlignment="1">
      <alignment horizontal="center"/>
      <protection/>
    </xf>
    <xf numFmtId="0" fontId="0" fillId="0" borderId="24" xfId="53" applyFont="1" applyBorder="1">
      <alignment/>
      <protection/>
    </xf>
    <xf numFmtId="0" fontId="0" fillId="0" borderId="10" xfId="53" applyFont="1" applyBorder="1" applyAlignment="1">
      <alignment vertical="center"/>
      <protection/>
    </xf>
    <xf numFmtId="0" fontId="0" fillId="0" borderId="25" xfId="53" applyFont="1" applyBorder="1">
      <alignment/>
      <protection/>
    </xf>
    <xf numFmtId="0" fontId="0" fillId="0" borderId="14" xfId="53" applyFont="1" applyBorder="1" applyAlignment="1">
      <alignment vertical="center"/>
      <protection/>
    </xf>
    <xf numFmtId="164" fontId="0" fillId="0" borderId="15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17" xfId="0" applyFont="1" applyBorder="1" applyAlignment="1">
      <alignment horizontal="center" vertical="center"/>
    </xf>
    <xf numFmtId="164" fontId="0" fillId="0" borderId="0" xfId="0" applyNumberFormat="1" applyFont="1" applyAlignment="1">
      <alignment/>
    </xf>
    <xf numFmtId="0" fontId="21" fillId="20" borderId="21" xfId="56" applyFont="1" applyFill="1" applyBorder="1" applyAlignment="1">
      <alignment horizontal="center" wrapText="1"/>
      <protection/>
    </xf>
    <xf numFmtId="0" fontId="21" fillId="20" borderId="22" xfId="56" applyFont="1" applyFill="1" applyBorder="1" applyAlignment="1">
      <alignment horizontal="center" wrapText="1"/>
      <protection/>
    </xf>
    <xf numFmtId="164" fontId="21" fillId="20" borderId="22" xfId="56" applyNumberFormat="1" applyFont="1" applyFill="1" applyBorder="1" applyAlignment="1">
      <alignment horizontal="center" wrapText="1"/>
      <protection/>
    </xf>
    <xf numFmtId="9" fontId="21" fillId="20" borderId="22" xfId="56" applyNumberFormat="1" applyFont="1" applyFill="1" applyBorder="1" applyAlignment="1">
      <alignment horizontal="center" wrapText="1"/>
      <protection/>
    </xf>
    <xf numFmtId="1" fontId="21" fillId="20" borderId="24" xfId="56" applyNumberFormat="1" applyFont="1" applyFill="1" applyBorder="1" applyAlignment="1">
      <alignment horizontal="center"/>
      <protection/>
    </xf>
    <xf numFmtId="1" fontId="21" fillId="20" borderId="10" xfId="56" applyNumberFormat="1" applyFont="1" applyFill="1" applyBorder="1" applyAlignment="1">
      <alignment horizontal="center"/>
      <protection/>
    </xf>
    <xf numFmtId="0" fontId="23" fillId="0" borderId="24" xfId="56" applyFont="1" applyBorder="1">
      <alignment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0" fontId="23" fillId="0" borderId="25" xfId="56" applyFont="1" applyBorder="1">
      <alignment/>
      <protection/>
    </xf>
    <xf numFmtId="0" fontId="0" fillId="0" borderId="14" xfId="56" applyFont="1" applyBorder="1" applyAlignment="1">
      <alignment horizontal="center" vertical="center" wrapText="1"/>
      <protection/>
    </xf>
    <xf numFmtId="0" fontId="0" fillId="0" borderId="26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164" fontId="21" fillId="0" borderId="17" xfId="0" applyNumberFormat="1" applyFont="1" applyBorder="1" applyAlignment="1">
      <alignment horizontal="center" vertical="center"/>
    </xf>
    <xf numFmtId="164" fontId="21" fillId="0" borderId="18" xfId="0" applyNumberFormat="1" applyFont="1" applyBorder="1" applyAlignment="1">
      <alignment horizontal="center" vertical="center"/>
    </xf>
    <xf numFmtId="0" fontId="21" fillId="20" borderId="21" xfId="52" applyFont="1" applyFill="1" applyBorder="1" applyAlignment="1">
      <alignment horizontal="center" wrapText="1"/>
      <protection/>
    </xf>
    <xf numFmtId="0" fontId="21" fillId="20" borderId="22" xfId="52" applyFont="1" applyFill="1" applyBorder="1" applyAlignment="1">
      <alignment horizontal="center" wrapText="1"/>
      <protection/>
    </xf>
    <xf numFmtId="164" fontId="21" fillId="20" borderId="22" xfId="52" applyNumberFormat="1" applyFont="1" applyFill="1" applyBorder="1" applyAlignment="1">
      <alignment horizontal="center" wrapText="1"/>
      <protection/>
    </xf>
    <xf numFmtId="9" fontId="21" fillId="20" borderId="22" xfId="52" applyNumberFormat="1" applyFont="1" applyFill="1" applyBorder="1" applyAlignment="1">
      <alignment horizontal="center" wrapText="1"/>
      <protection/>
    </xf>
    <xf numFmtId="1" fontId="21" fillId="20" borderId="24" xfId="52" applyNumberFormat="1" applyFont="1" applyFill="1" applyBorder="1" applyAlignment="1">
      <alignment horizontal="center"/>
      <protection/>
    </xf>
    <xf numFmtId="1" fontId="21" fillId="20" borderId="10" xfId="52" applyNumberFormat="1" applyFont="1" applyFill="1" applyBorder="1" applyAlignment="1">
      <alignment horizontal="center"/>
      <protection/>
    </xf>
    <xf numFmtId="0" fontId="0" fillId="0" borderId="14" xfId="55" applyFont="1" applyBorder="1">
      <alignment/>
      <protection/>
    </xf>
    <xf numFmtId="164" fontId="0" fillId="0" borderId="14" xfId="55" applyNumberFormat="1" applyFont="1" applyBorder="1">
      <alignment/>
      <protection/>
    </xf>
    <xf numFmtId="9" fontId="0" fillId="0" borderId="14" xfId="55" applyNumberFormat="1" applyFont="1" applyBorder="1">
      <alignment/>
      <protection/>
    </xf>
    <xf numFmtId="0" fontId="0" fillId="0" borderId="26" xfId="0" applyFill="1" applyBorder="1" applyAlignment="1">
      <alignment/>
    </xf>
    <xf numFmtId="0" fontId="0" fillId="0" borderId="0" xfId="52" applyFont="1" applyBorder="1">
      <alignment/>
      <protection/>
    </xf>
    <xf numFmtId="0" fontId="0" fillId="0" borderId="0" xfId="55" applyFont="1" applyBorder="1" applyAlignment="1">
      <alignment wrapText="1"/>
      <protection/>
    </xf>
    <xf numFmtId="164" fontId="18" fillId="0" borderId="27" xfId="0" applyNumberFormat="1" applyFont="1" applyBorder="1" applyAlignment="1">
      <alignment/>
    </xf>
    <xf numFmtId="1" fontId="21" fillId="20" borderId="28" xfId="53" applyNumberFormat="1" applyFont="1" applyFill="1" applyBorder="1" applyAlignment="1">
      <alignment horizontal="center"/>
      <protection/>
    </xf>
    <xf numFmtId="1" fontId="21" fillId="20" borderId="15" xfId="53" applyNumberFormat="1" applyFont="1" applyFill="1" applyBorder="1" applyAlignment="1">
      <alignment horizontal="center"/>
      <protection/>
    </xf>
    <xf numFmtId="0" fontId="0" fillId="20" borderId="16" xfId="0" applyFont="1" applyFill="1" applyBorder="1" applyAlignment="1">
      <alignment horizontal="center"/>
    </xf>
    <xf numFmtId="0" fontId="0" fillId="0" borderId="10" xfId="55" applyFont="1" applyBorder="1">
      <alignment/>
      <protection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23" fillId="0" borderId="24" xfId="52" applyFont="1" applyBorder="1">
      <alignment/>
      <protection/>
    </xf>
    <xf numFmtId="0" fontId="23" fillId="0" borderId="25" xfId="52" applyFont="1" applyBorder="1">
      <alignment/>
      <protection/>
    </xf>
    <xf numFmtId="0" fontId="23" fillId="0" borderId="10" xfId="52" applyFont="1" applyBorder="1">
      <alignment/>
      <protection/>
    </xf>
    <xf numFmtId="2" fontId="19" fillId="0" borderId="10" xfId="0" applyNumberFormat="1" applyFont="1" applyBorder="1" applyAlignment="1">
      <alignment/>
    </xf>
    <xf numFmtId="0" fontId="19" fillId="0" borderId="10" xfId="44" applyNumberFormat="1" applyFont="1" applyFill="1" applyBorder="1" applyProtection="1">
      <alignment/>
      <protection/>
    </xf>
    <xf numFmtId="0" fontId="23" fillId="0" borderId="0" xfId="55" applyFont="1" applyBorder="1" applyAlignment="1">
      <alignment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7" fillId="0" borderId="0" xfId="0" applyFont="1" applyBorder="1" applyAlignment="1">
      <alignment/>
    </xf>
    <xf numFmtId="0" fontId="30" fillId="0" borderId="31" xfId="0" applyFont="1" applyBorder="1" applyAlignment="1">
      <alignment/>
    </xf>
    <xf numFmtId="1" fontId="28" fillId="20" borderId="15" xfId="53" applyNumberFormat="1" applyFont="1" applyFill="1" applyBorder="1" applyAlignment="1">
      <alignment horizontal="center"/>
      <protection/>
    </xf>
    <xf numFmtId="164" fontId="0" fillId="0" borderId="32" xfId="52" applyNumberFormat="1" applyFont="1" applyBorder="1">
      <alignment/>
      <protection/>
    </xf>
    <xf numFmtId="9" fontId="0" fillId="0" borderId="32" xfId="52" applyNumberFormat="1" applyFont="1" applyBorder="1">
      <alignment/>
      <protection/>
    </xf>
    <xf numFmtId="0" fontId="0" fillId="0" borderId="32" xfId="0" applyFont="1" applyBorder="1" applyAlignment="1">
      <alignment/>
    </xf>
    <xf numFmtId="0" fontId="23" fillId="0" borderId="32" xfId="0" applyFont="1" applyBorder="1" applyAlignment="1">
      <alignment/>
    </xf>
    <xf numFmtId="10" fontId="18" fillId="0" borderId="32" xfId="0" applyNumberFormat="1" applyFont="1" applyBorder="1" applyAlignment="1">
      <alignment/>
    </xf>
    <xf numFmtId="1" fontId="21" fillId="20" borderId="32" xfId="53" applyNumberFormat="1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168" fontId="18" fillId="0" borderId="0" xfId="0" applyNumberFormat="1" applyFont="1" applyBorder="1" applyAlignment="1">
      <alignment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23" fillId="0" borderId="32" xfId="55" applyFont="1" applyBorder="1" applyAlignment="1">
      <alignment wrapText="1"/>
      <protection/>
    </xf>
    <xf numFmtId="0" fontId="23" fillId="0" borderId="10" xfId="55" applyFont="1" applyBorder="1" applyAlignment="1">
      <alignment vertical="center" wrapText="1"/>
      <protection/>
    </xf>
    <xf numFmtId="168" fontId="19" fillId="0" borderId="10" xfId="0" applyNumberFormat="1" applyFont="1" applyBorder="1" applyAlignment="1">
      <alignment/>
    </xf>
    <xf numFmtId="168" fontId="18" fillId="0" borderId="27" xfId="0" applyNumberFormat="1" applyFont="1" applyBorder="1" applyAlignment="1">
      <alignment/>
    </xf>
    <xf numFmtId="168" fontId="18" fillId="0" borderId="33" xfId="0" applyNumberFormat="1" applyFont="1" applyBorder="1" applyAlignment="1">
      <alignment/>
    </xf>
    <xf numFmtId="168" fontId="0" fillId="0" borderId="10" xfId="52" applyNumberFormat="1" applyFont="1" applyBorder="1">
      <alignment/>
      <protection/>
    </xf>
    <xf numFmtId="168" fontId="0" fillId="0" borderId="32" xfId="52" applyNumberFormat="1" applyFont="1" applyBorder="1">
      <alignment/>
      <protection/>
    </xf>
    <xf numFmtId="168" fontId="0" fillId="0" borderId="32" xfId="0" applyNumberFormat="1" applyFont="1" applyBorder="1" applyAlignment="1">
      <alignment/>
    </xf>
    <xf numFmtId="168" fontId="30" fillId="0" borderId="27" xfId="0" applyNumberFormat="1" applyFont="1" applyBorder="1" applyAlignment="1">
      <alignment/>
    </xf>
    <xf numFmtId="168" fontId="30" fillId="0" borderId="33" xfId="0" applyNumberFormat="1" applyFont="1" applyBorder="1" applyAlignment="1">
      <alignment/>
    </xf>
    <xf numFmtId="9" fontId="0" fillId="0" borderId="27" xfId="58" applyBorder="1" applyAlignment="1">
      <alignment/>
    </xf>
    <xf numFmtId="168" fontId="18" fillId="0" borderId="17" xfId="0" applyNumberFormat="1" applyFont="1" applyBorder="1" applyAlignment="1">
      <alignment/>
    </xf>
    <xf numFmtId="168" fontId="18" fillId="0" borderId="18" xfId="0" applyNumberFormat="1" applyFont="1" applyBorder="1" applyAlignment="1">
      <alignment/>
    </xf>
    <xf numFmtId="0" fontId="23" fillId="0" borderId="14" xfId="55" applyFont="1" applyBorder="1" applyAlignment="1">
      <alignment vertical="center" wrapText="1"/>
      <protection/>
    </xf>
    <xf numFmtId="49" fontId="28" fillId="24" borderId="10" xfId="44" applyNumberFormat="1" applyFont="1" applyFill="1" applyBorder="1" applyAlignment="1" applyProtection="1">
      <alignment vertical="center" wrapText="1"/>
      <protection/>
    </xf>
    <xf numFmtId="168" fontId="0" fillId="0" borderId="15" xfId="52" applyNumberFormat="1" applyFont="1" applyBorder="1">
      <alignment/>
      <protection/>
    </xf>
    <xf numFmtId="168" fontId="18" fillId="0" borderId="34" xfId="0" applyNumberFormat="1" applyFont="1" applyBorder="1" applyAlignment="1">
      <alignment/>
    </xf>
    <xf numFmtId="164" fontId="18" fillId="0" borderId="34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168" fontId="18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168" fontId="18" fillId="0" borderId="37" xfId="0" applyNumberFormat="1" applyFont="1" applyBorder="1" applyAlignment="1">
      <alignment/>
    </xf>
    <xf numFmtId="168" fontId="0" fillId="0" borderId="14" xfId="55" applyNumberFormat="1" applyFont="1" applyBorder="1">
      <alignment/>
      <protection/>
    </xf>
    <xf numFmtId="168" fontId="0" fillId="0" borderId="14" xfId="0" applyNumberFormat="1" applyFont="1" applyBorder="1" applyAlignment="1">
      <alignment/>
    </xf>
    <xf numFmtId="0" fontId="18" fillId="0" borderId="38" xfId="0" applyFont="1" applyBorder="1" applyAlignment="1">
      <alignment/>
    </xf>
    <xf numFmtId="168" fontId="18" fillId="0" borderId="39" xfId="0" applyNumberFormat="1" applyFont="1" applyBorder="1" applyAlignment="1">
      <alignment/>
    </xf>
    <xf numFmtId="0" fontId="0" fillId="0" borderId="0" xfId="53" applyFont="1" applyBorder="1">
      <alignment/>
      <protection/>
    </xf>
    <xf numFmtId="0" fontId="23" fillId="0" borderId="10" xfId="56" applyNumberFormat="1" applyFont="1" applyBorder="1" applyAlignment="1">
      <alignment horizontal="left" vertical="center" wrapText="1"/>
      <protection/>
    </xf>
    <xf numFmtId="0" fontId="23" fillId="0" borderId="10" xfId="56" applyFont="1" applyBorder="1" applyAlignment="1">
      <alignment horizontal="left" vertical="center" wrapText="1"/>
      <protection/>
    </xf>
    <xf numFmtId="0" fontId="23" fillId="0" borderId="14" xfId="56" applyFont="1" applyBorder="1" applyAlignment="1">
      <alignment horizontal="left" vertical="center" wrapText="1"/>
      <protection/>
    </xf>
    <xf numFmtId="168" fontId="0" fillId="0" borderId="10" xfId="0" applyNumberFormat="1" applyFont="1" applyBorder="1" applyAlignment="1">
      <alignment horizontal="center" vertical="center"/>
    </xf>
    <xf numFmtId="0" fontId="23" fillId="0" borderId="10" xfId="53" applyFont="1" applyBorder="1">
      <alignment/>
      <protection/>
    </xf>
    <xf numFmtId="0" fontId="23" fillId="0" borderId="14" xfId="53" applyFont="1" applyBorder="1" applyAlignment="1">
      <alignment wrapText="1"/>
      <protection/>
    </xf>
    <xf numFmtId="168" fontId="18" fillId="0" borderId="17" xfId="0" applyNumberFormat="1" applyFont="1" applyBorder="1" applyAlignment="1">
      <alignment horizontal="center" vertical="center"/>
    </xf>
    <xf numFmtId="168" fontId="18" fillId="0" borderId="18" xfId="0" applyNumberFormat="1" applyFont="1" applyBorder="1" applyAlignment="1">
      <alignment horizontal="center" vertical="center"/>
    </xf>
    <xf numFmtId="0" fontId="23" fillId="0" borderId="14" xfId="54" applyFont="1" applyBorder="1" applyAlignment="1">
      <alignment vertical="center" wrapText="1"/>
      <protection/>
    </xf>
    <xf numFmtId="168" fontId="0" fillId="0" borderId="10" xfId="0" applyNumberFormat="1" applyFont="1" applyBorder="1" applyAlignment="1">
      <alignment vertical="center"/>
    </xf>
    <xf numFmtId="0" fontId="23" fillId="0" borderId="10" xfId="52" applyFont="1" applyBorder="1" applyAlignment="1">
      <alignment vertical="center" wrapText="1"/>
      <protection/>
    </xf>
    <xf numFmtId="168" fontId="0" fillId="0" borderId="10" xfId="52" applyNumberFormat="1" applyFont="1" applyBorder="1" applyAlignment="1">
      <alignment horizontal="center"/>
      <protection/>
    </xf>
    <xf numFmtId="168" fontId="0" fillId="0" borderId="0" xfId="52" applyNumberFormat="1" applyFont="1" applyBorder="1" applyAlignment="1">
      <alignment/>
      <protection/>
    </xf>
    <xf numFmtId="168" fontId="0" fillId="0" borderId="0" xfId="0" applyNumberFormat="1" applyFont="1" applyAlignment="1">
      <alignment/>
    </xf>
    <xf numFmtId="0" fontId="28" fillId="0" borderId="14" xfId="52" applyFont="1" applyBorder="1" applyAlignment="1">
      <alignment wrapText="1"/>
      <protection/>
    </xf>
    <xf numFmtId="0" fontId="23" fillId="0" borderId="10" xfId="52" applyNumberFormat="1" applyFont="1" applyBorder="1" applyAlignment="1">
      <alignment wrapText="1"/>
      <protection/>
    </xf>
    <xf numFmtId="165" fontId="23" fillId="0" borderId="10" xfId="0" applyNumberFormat="1" applyFont="1" applyBorder="1" applyAlignment="1">
      <alignment vertical="center" wrapText="1"/>
    </xf>
    <xf numFmtId="165" fontId="23" fillId="0" borderId="14" xfId="0" applyNumberFormat="1" applyFont="1" applyBorder="1" applyAlignment="1">
      <alignment vertical="center" wrapText="1"/>
    </xf>
    <xf numFmtId="0" fontId="19" fillId="0" borderId="40" xfId="0" applyFont="1" applyBorder="1" applyAlignment="1">
      <alignment horizontal="center"/>
    </xf>
    <xf numFmtId="0" fontId="21" fillId="20" borderId="41" xfId="0" applyFont="1" applyFill="1" applyBorder="1" applyAlignment="1">
      <alignment horizontal="center" wrapText="1"/>
    </xf>
    <xf numFmtId="1" fontId="21" fillId="20" borderId="42" xfId="0" applyNumberFormat="1" applyFont="1" applyFill="1" applyBorder="1" applyAlignment="1">
      <alignment horizontal="center"/>
    </xf>
    <xf numFmtId="0" fontId="19" fillId="0" borderId="42" xfId="0" applyFont="1" applyBorder="1" applyAlignment="1">
      <alignment horizontal="center"/>
    </xf>
    <xf numFmtId="168" fontId="23" fillId="0" borderId="10" xfId="0" applyNumberFormat="1" applyFont="1" applyBorder="1" applyAlignment="1">
      <alignment/>
    </xf>
    <xf numFmtId="49" fontId="23" fillId="0" borderId="10" xfId="52" applyNumberFormat="1" applyFont="1" applyBorder="1" applyAlignment="1">
      <alignment horizontal="left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top" wrapText="1"/>
    </xf>
    <xf numFmtId="0" fontId="28" fillId="24" borderId="10" xfId="0" applyFont="1" applyFill="1" applyBorder="1" applyAlignment="1">
      <alignment horizontal="left" vertical="center" wrapText="1"/>
    </xf>
    <xf numFmtId="49" fontId="28" fillId="0" borderId="10" xfId="52" applyNumberFormat="1" applyFont="1" applyBorder="1" applyAlignment="1">
      <alignment horizontal="left" vertical="center" wrapText="1"/>
      <protection/>
    </xf>
    <xf numFmtId="49" fontId="23" fillId="0" borderId="10" xfId="54" applyNumberFormat="1" applyFont="1" applyFill="1" applyBorder="1" applyAlignment="1">
      <alignment horizontal="left" vertical="center" wrapText="1"/>
      <protection/>
    </xf>
    <xf numFmtId="49" fontId="23" fillId="0" borderId="10" xfId="54" applyNumberFormat="1" applyFont="1" applyBorder="1" applyAlignment="1">
      <alignment horizontal="left" vertical="center" wrapText="1"/>
      <protection/>
    </xf>
    <xf numFmtId="0" fontId="28" fillId="0" borderId="10" xfId="52" applyFont="1" applyBorder="1" applyAlignment="1">
      <alignment horizontal="left" vertical="center" wrapText="1"/>
      <protection/>
    </xf>
    <xf numFmtId="0" fontId="23" fillId="24" borderId="10" xfId="0" applyFont="1" applyFill="1" applyBorder="1" applyAlignment="1">
      <alignment horizontal="left" vertical="center" wrapText="1"/>
    </xf>
    <xf numFmtId="0" fontId="23" fillId="24" borderId="14" xfId="0" applyFont="1" applyFill="1" applyBorder="1" applyAlignment="1">
      <alignment horizontal="left" vertical="center" wrapText="1"/>
    </xf>
    <xf numFmtId="0" fontId="23" fillId="0" borderId="10" xfId="54" applyFont="1" applyBorder="1" applyAlignment="1">
      <alignment vertical="center" wrapText="1"/>
      <protection/>
    </xf>
    <xf numFmtId="168" fontId="0" fillId="0" borderId="10" xfId="52" applyNumberFormat="1" applyFont="1" applyBorder="1" applyAlignment="1">
      <alignment horizontal="center" vertical="center" wrapText="1"/>
      <protection/>
    </xf>
    <xf numFmtId="168" fontId="0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top" wrapText="1"/>
    </xf>
    <xf numFmtId="168" fontId="0" fillId="0" borderId="15" xfId="52" applyNumberFormat="1" applyFont="1" applyBorder="1" applyAlignment="1">
      <alignment horizontal="center" vertical="center" wrapText="1"/>
      <protection/>
    </xf>
    <xf numFmtId="168" fontId="18" fillId="0" borderId="17" xfId="0" applyNumberFormat="1" applyFont="1" applyBorder="1" applyAlignment="1">
      <alignment horizontal="center"/>
    </xf>
    <xf numFmtId="0" fontId="21" fillId="20" borderId="21" xfId="0" applyFont="1" applyFill="1" applyBorder="1" applyAlignment="1">
      <alignment horizontal="center" vertical="center" wrapText="1"/>
    </xf>
    <xf numFmtId="0" fontId="21" fillId="20" borderId="22" xfId="0" applyFont="1" applyFill="1" applyBorder="1" applyAlignment="1">
      <alignment horizontal="center" vertical="center" wrapText="1"/>
    </xf>
    <xf numFmtId="164" fontId="21" fillId="20" borderId="22" xfId="0" applyNumberFormat="1" applyFont="1" applyFill="1" applyBorder="1" applyAlignment="1">
      <alignment horizontal="center" vertical="center" wrapText="1"/>
    </xf>
    <xf numFmtId="9" fontId="21" fillId="20" borderId="22" xfId="0" applyNumberFormat="1" applyFont="1" applyFill="1" applyBorder="1" applyAlignment="1">
      <alignment horizontal="center" vertical="center" wrapText="1"/>
    </xf>
    <xf numFmtId="164" fontId="21" fillId="20" borderId="23" xfId="0" applyNumberFormat="1" applyFont="1" applyFill="1" applyBorder="1" applyAlignment="1">
      <alignment horizontal="center" vertical="center" wrapText="1"/>
    </xf>
    <xf numFmtId="1" fontId="21" fillId="20" borderId="24" xfId="0" applyNumberFormat="1" applyFont="1" applyFill="1" applyBorder="1" applyAlignment="1">
      <alignment horizontal="center" vertical="center" wrapText="1"/>
    </xf>
    <xf numFmtId="1" fontId="21" fillId="20" borderId="10" xfId="0" applyNumberFormat="1" applyFont="1" applyFill="1" applyBorder="1" applyAlignment="1">
      <alignment horizontal="center" vertical="center" wrapText="1"/>
    </xf>
    <xf numFmtId="1" fontId="21" fillId="20" borderId="11" xfId="0" applyNumberFormat="1" applyFont="1" applyFill="1" applyBorder="1" applyAlignment="1">
      <alignment horizontal="center" vertical="center" wrapText="1"/>
    </xf>
    <xf numFmtId="0" fontId="23" fillId="0" borderId="24" xfId="52" applyFont="1" applyBorder="1" applyAlignment="1">
      <alignment horizontal="center" vertical="center" wrapText="1"/>
      <protection/>
    </xf>
    <xf numFmtId="0" fontId="23" fillId="0" borderId="24" xfId="52" applyFont="1" applyBorder="1" applyAlignment="1">
      <alignment horizontal="center" vertical="top" wrapText="1"/>
      <protection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25" xfId="0" applyFont="1" applyFill="1" applyBorder="1" applyAlignment="1">
      <alignment horizontal="center" vertical="center" wrapText="1"/>
    </xf>
    <xf numFmtId="164" fontId="18" fillId="0" borderId="38" xfId="0" applyNumberFormat="1" applyFont="1" applyBorder="1" applyAlignment="1">
      <alignment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168" fontId="18" fillId="0" borderId="44" xfId="52" applyNumberFormat="1" applyFont="1" applyBorder="1" applyAlignment="1">
      <alignment horizontal="center"/>
      <protection/>
    </xf>
    <xf numFmtId="164" fontId="18" fillId="0" borderId="44" xfId="0" applyNumberFormat="1" applyFont="1" applyBorder="1" applyAlignment="1">
      <alignment/>
    </xf>
    <xf numFmtId="168" fontId="18" fillId="0" borderId="44" xfId="0" applyNumberFormat="1" applyFont="1" applyBorder="1" applyAlignment="1">
      <alignment horizontal="center"/>
    </xf>
    <xf numFmtId="0" fontId="0" fillId="0" borderId="45" xfId="0" applyFont="1" applyBorder="1" applyAlignment="1">
      <alignment/>
    </xf>
    <xf numFmtId="0" fontId="21" fillId="20" borderId="46" xfId="53" applyFont="1" applyFill="1" applyBorder="1" applyAlignment="1">
      <alignment horizontal="center" wrapText="1"/>
      <protection/>
    </xf>
    <xf numFmtId="0" fontId="21" fillId="20" borderId="47" xfId="53" applyFont="1" applyFill="1" applyBorder="1" applyAlignment="1">
      <alignment horizontal="center" wrapText="1"/>
      <protection/>
    </xf>
    <xf numFmtId="164" fontId="21" fillId="20" borderId="47" xfId="53" applyNumberFormat="1" applyFont="1" applyFill="1" applyBorder="1" applyAlignment="1">
      <alignment horizontal="center" wrapText="1"/>
      <protection/>
    </xf>
    <xf numFmtId="9" fontId="21" fillId="20" borderId="47" xfId="53" applyNumberFormat="1" applyFont="1" applyFill="1" applyBorder="1" applyAlignment="1">
      <alignment horizontal="center" wrapText="1"/>
      <protection/>
    </xf>
    <xf numFmtId="0" fontId="21" fillId="20" borderId="48" xfId="0" applyFont="1" applyFill="1" applyBorder="1" applyAlignment="1">
      <alignment horizontal="center" wrapText="1"/>
    </xf>
    <xf numFmtId="1" fontId="21" fillId="20" borderId="49" xfId="53" applyNumberFormat="1" applyFont="1" applyFill="1" applyBorder="1" applyAlignment="1">
      <alignment horizontal="center"/>
      <protection/>
    </xf>
    <xf numFmtId="0" fontId="0" fillId="20" borderId="50" xfId="0" applyFont="1" applyFill="1" applyBorder="1" applyAlignment="1">
      <alignment horizontal="center"/>
    </xf>
    <xf numFmtId="0" fontId="0" fillId="0" borderId="49" xfId="52" applyFont="1" applyBorder="1">
      <alignment/>
      <protection/>
    </xf>
    <xf numFmtId="0" fontId="0" fillId="0" borderId="50" xfId="0" applyFont="1" applyBorder="1" applyAlignment="1">
      <alignment horizontal="center"/>
    </xf>
    <xf numFmtId="0" fontId="0" fillId="0" borderId="51" xfId="52" applyFont="1" applyBorder="1">
      <alignment/>
      <protection/>
    </xf>
    <xf numFmtId="0" fontId="23" fillId="0" borderId="52" xfId="52" applyFont="1" applyBorder="1" applyAlignment="1">
      <alignment vertical="center" wrapText="1"/>
      <protection/>
    </xf>
    <xf numFmtId="0" fontId="0" fillId="0" borderId="52" xfId="52" applyFont="1" applyBorder="1" applyAlignment="1">
      <alignment horizontal="right"/>
      <protection/>
    </xf>
    <xf numFmtId="164" fontId="0" fillId="0" borderId="52" xfId="52" applyNumberFormat="1" applyFont="1" applyBorder="1" applyAlignment="1">
      <alignment horizontal="center"/>
      <protection/>
    </xf>
    <xf numFmtId="168" fontId="0" fillId="0" borderId="52" xfId="52" applyNumberFormat="1" applyFont="1" applyBorder="1" applyAlignment="1">
      <alignment horizontal="center"/>
      <protection/>
    </xf>
    <xf numFmtId="9" fontId="0" fillId="0" borderId="52" xfId="52" applyNumberFormat="1" applyFont="1" applyBorder="1">
      <alignment/>
      <protection/>
    </xf>
    <xf numFmtId="0" fontId="0" fillId="0" borderId="53" xfId="0" applyFont="1" applyBorder="1" applyAlignment="1">
      <alignment horizontal="center"/>
    </xf>
    <xf numFmtId="168" fontId="18" fillId="0" borderId="44" xfId="0" applyNumberFormat="1" applyFont="1" applyBorder="1" applyAlignment="1">
      <alignment/>
    </xf>
    <xf numFmtId="9" fontId="18" fillId="0" borderId="44" xfId="53" applyNumberFormat="1" applyFont="1" applyBorder="1">
      <alignment/>
      <protection/>
    </xf>
    <xf numFmtId="168" fontId="18" fillId="0" borderId="44" xfId="53" applyNumberFormat="1" applyFont="1" applyBorder="1">
      <alignment/>
      <protection/>
    </xf>
    <xf numFmtId="168" fontId="18" fillId="0" borderId="45" xfId="53" applyNumberFormat="1" applyFont="1" applyBorder="1">
      <alignment/>
      <protection/>
    </xf>
    <xf numFmtId="0" fontId="21" fillId="20" borderId="54" xfId="53" applyFont="1" applyFill="1" applyBorder="1" applyAlignment="1">
      <alignment horizontal="center" wrapText="1"/>
      <protection/>
    </xf>
    <xf numFmtId="0" fontId="21" fillId="20" borderId="55" xfId="53" applyFont="1" applyFill="1" applyBorder="1" applyAlignment="1">
      <alignment horizontal="center" wrapText="1"/>
      <protection/>
    </xf>
    <xf numFmtId="164" fontId="21" fillId="20" borderId="55" xfId="53" applyNumberFormat="1" applyFont="1" applyFill="1" applyBorder="1" applyAlignment="1">
      <alignment horizontal="center" wrapText="1"/>
      <protection/>
    </xf>
    <xf numFmtId="9" fontId="21" fillId="20" borderId="55" xfId="53" applyNumberFormat="1" applyFont="1" applyFill="1" applyBorder="1" applyAlignment="1">
      <alignment horizontal="center" wrapText="1"/>
      <protection/>
    </xf>
    <xf numFmtId="0" fontId="21" fillId="20" borderId="56" xfId="0" applyFont="1" applyFill="1" applyBorder="1" applyAlignment="1">
      <alignment horizontal="center" wrapText="1"/>
    </xf>
    <xf numFmtId="1" fontId="21" fillId="20" borderId="57" xfId="53" applyNumberFormat="1" applyFont="1" applyFill="1" applyBorder="1" applyAlignment="1">
      <alignment horizontal="center"/>
      <protection/>
    </xf>
    <xf numFmtId="0" fontId="21" fillId="20" borderId="58" xfId="0" applyFont="1" applyFill="1" applyBorder="1" applyAlignment="1">
      <alignment horizontal="center"/>
    </xf>
    <xf numFmtId="0" fontId="0" fillId="0" borderId="59" xfId="53" applyFont="1" applyBorder="1">
      <alignment/>
      <protection/>
    </xf>
    <xf numFmtId="0" fontId="23" fillId="0" borderId="60" xfId="53" applyFont="1" applyBorder="1" applyAlignment="1">
      <alignment vertical="center" wrapText="1"/>
      <protection/>
    </xf>
    <xf numFmtId="0" fontId="0" fillId="0" borderId="60" xfId="53" applyFont="1" applyBorder="1" applyAlignment="1">
      <alignment horizontal="center"/>
      <protection/>
    </xf>
    <xf numFmtId="164" fontId="0" fillId="0" borderId="60" xfId="0" applyNumberFormat="1" applyFont="1" applyBorder="1" applyAlignment="1">
      <alignment/>
    </xf>
    <xf numFmtId="168" fontId="0" fillId="0" borderId="60" xfId="0" applyNumberFormat="1" applyFont="1" applyBorder="1" applyAlignment="1">
      <alignment/>
    </xf>
    <xf numFmtId="9" fontId="0" fillId="0" borderId="60" xfId="58" applyFill="1" applyBorder="1" applyAlignment="1" applyProtection="1">
      <alignment/>
      <protection/>
    </xf>
    <xf numFmtId="168" fontId="0" fillId="0" borderId="60" xfId="53" applyNumberFormat="1" applyFont="1" applyBorder="1">
      <alignment/>
      <protection/>
    </xf>
    <xf numFmtId="0" fontId="0" fillId="0" borderId="61" xfId="0" applyFont="1" applyBorder="1" applyAlignment="1">
      <alignment/>
    </xf>
    <xf numFmtId="0" fontId="18" fillId="0" borderId="44" xfId="0" applyFont="1" applyBorder="1" applyAlignment="1">
      <alignment/>
    </xf>
    <xf numFmtId="168" fontId="18" fillId="0" borderId="45" xfId="0" applyNumberFormat="1" applyFont="1" applyBorder="1" applyAlignment="1">
      <alignment/>
    </xf>
    <xf numFmtId="0" fontId="0" fillId="0" borderId="43" xfId="0" applyBorder="1" applyAlignment="1">
      <alignment/>
    </xf>
    <xf numFmtId="0" fontId="23" fillId="0" borderId="44" xfId="55" applyFont="1" applyBorder="1" applyAlignment="1">
      <alignment vertical="center" wrapText="1"/>
      <protection/>
    </xf>
    <xf numFmtId="0" fontId="0" fillId="0" borderId="44" xfId="0" applyBorder="1" applyAlignment="1">
      <alignment/>
    </xf>
    <xf numFmtId="168" fontId="0" fillId="0" borderId="44" xfId="0" applyNumberFormat="1" applyBorder="1" applyAlignment="1">
      <alignment/>
    </xf>
    <xf numFmtId="10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21" fillId="20" borderId="54" xfId="52" applyFont="1" applyFill="1" applyBorder="1" applyAlignment="1">
      <alignment horizontal="center" wrapText="1"/>
      <protection/>
    </xf>
    <xf numFmtId="0" fontId="21" fillId="20" borderId="55" xfId="52" applyFont="1" applyFill="1" applyBorder="1" applyAlignment="1">
      <alignment horizontal="center" wrapText="1"/>
      <protection/>
    </xf>
    <xf numFmtId="164" fontId="21" fillId="20" borderId="55" xfId="52" applyNumberFormat="1" applyFont="1" applyFill="1" applyBorder="1" applyAlignment="1">
      <alignment horizontal="center" wrapText="1"/>
      <protection/>
    </xf>
    <xf numFmtId="9" fontId="21" fillId="20" borderId="55" xfId="52" applyNumberFormat="1" applyFont="1" applyFill="1" applyBorder="1" applyAlignment="1">
      <alignment horizontal="center" wrapText="1"/>
      <protection/>
    </xf>
    <xf numFmtId="0" fontId="21" fillId="20" borderId="62" xfId="0" applyFont="1" applyFill="1" applyBorder="1" applyAlignment="1">
      <alignment horizontal="center" wrapText="1"/>
    </xf>
    <xf numFmtId="1" fontId="21" fillId="20" borderId="59" xfId="52" applyNumberFormat="1" applyFont="1" applyFill="1" applyBorder="1" applyAlignment="1">
      <alignment horizontal="center"/>
      <protection/>
    </xf>
    <xf numFmtId="1" fontId="21" fillId="20" borderId="60" xfId="52" applyNumberFormat="1" applyFont="1" applyFill="1" applyBorder="1" applyAlignment="1">
      <alignment horizontal="center"/>
      <protection/>
    </xf>
    <xf numFmtId="0" fontId="21" fillId="20" borderId="63" xfId="0" applyFont="1" applyFill="1" applyBorder="1" applyAlignment="1">
      <alignment horizontal="center"/>
    </xf>
    <xf numFmtId="168" fontId="18" fillId="0" borderId="64" xfId="0" applyNumberFormat="1" applyFont="1" applyBorder="1" applyAlignment="1">
      <alignment/>
    </xf>
    <xf numFmtId="0" fontId="18" fillId="0" borderId="27" xfId="0" applyFont="1" applyBorder="1" applyAlignment="1">
      <alignment/>
    </xf>
    <xf numFmtId="0" fontId="23" fillId="0" borderId="51" xfId="52" applyFont="1" applyBorder="1">
      <alignment/>
      <protection/>
    </xf>
    <xf numFmtId="0" fontId="23" fillId="0" borderId="52" xfId="55" applyFont="1" applyBorder="1" applyAlignment="1">
      <alignment vertical="center" wrapText="1"/>
      <protection/>
    </xf>
    <xf numFmtId="0" fontId="0" fillId="0" borderId="52" xfId="0" applyFont="1" applyBorder="1" applyAlignment="1">
      <alignment/>
    </xf>
    <xf numFmtId="164" fontId="0" fillId="0" borderId="52" xfId="52" applyNumberFormat="1" applyFont="1" applyBorder="1">
      <alignment/>
      <protection/>
    </xf>
    <xf numFmtId="168" fontId="0" fillId="0" borderId="52" xfId="52" applyNumberFormat="1" applyFont="1" applyBorder="1">
      <alignment/>
      <protection/>
    </xf>
    <xf numFmtId="168" fontId="0" fillId="0" borderId="52" xfId="0" applyNumberFormat="1" applyFont="1" applyBorder="1" applyAlignment="1">
      <alignment/>
    </xf>
    <xf numFmtId="0" fontId="23" fillId="0" borderId="53" xfId="0" applyFont="1" applyBorder="1" applyAlignment="1">
      <alignment horizontal="center"/>
    </xf>
    <xf numFmtId="2" fontId="19" fillId="0" borderId="15" xfId="0" applyNumberFormat="1" applyFont="1" applyBorder="1" applyAlignment="1">
      <alignment/>
    </xf>
    <xf numFmtId="168" fontId="19" fillId="0" borderId="15" xfId="0" applyNumberFormat="1" applyFont="1" applyBorder="1" applyAlignment="1">
      <alignment/>
    </xf>
    <xf numFmtId="0" fontId="21" fillId="20" borderId="48" xfId="44" applyNumberFormat="1" applyFont="1" applyFill="1" applyBorder="1" applyAlignment="1" applyProtection="1">
      <alignment horizontal="center" wrapText="1"/>
      <protection/>
    </xf>
    <xf numFmtId="1" fontId="21" fillId="20" borderId="65" xfId="53" applyNumberFormat="1" applyFont="1" applyFill="1" applyBorder="1" applyAlignment="1">
      <alignment horizontal="center"/>
      <protection/>
    </xf>
    <xf numFmtId="0" fontId="0" fillId="20" borderId="66" xfId="44" applyNumberFormat="1" applyFont="1" applyFill="1" applyBorder="1" applyAlignment="1" applyProtection="1">
      <alignment horizontal="center"/>
      <protection/>
    </xf>
    <xf numFmtId="0" fontId="0" fillId="0" borderId="50" xfId="44" applyNumberFormat="1" applyFont="1" applyFill="1" applyBorder="1" applyAlignment="1" applyProtection="1">
      <alignment horizontal="center"/>
      <protection/>
    </xf>
    <xf numFmtId="0" fontId="26" fillId="0" borderId="52" xfId="44" applyNumberFormat="1" applyFont="1" applyFill="1" applyBorder="1" applyProtection="1">
      <alignment/>
      <protection/>
    </xf>
    <xf numFmtId="2" fontId="19" fillId="0" borderId="52" xfId="0" applyNumberFormat="1" applyFont="1" applyBorder="1" applyAlignment="1">
      <alignment/>
    </xf>
    <xf numFmtId="168" fontId="19" fillId="0" borderId="52" xfId="0" applyNumberFormat="1" applyFont="1" applyBorder="1" applyAlignment="1">
      <alignment/>
    </xf>
    <xf numFmtId="0" fontId="0" fillId="0" borderId="53" xfId="44" applyNumberFormat="1" applyFont="1" applyFill="1" applyBorder="1" applyAlignment="1" applyProtection="1">
      <alignment horizontal="center"/>
      <protection/>
    </xf>
    <xf numFmtId="0" fontId="19" fillId="0" borderId="52" xfId="44" applyNumberFormat="1" applyFont="1" applyFill="1" applyBorder="1" applyProtection="1">
      <alignment/>
      <protection/>
    </xf>
    <xf numFmtId="0" fontId="0" fillId="0" borderId="67" xfId="52" applyFont="1" applyBorder="1">
      <alignment/>
      <protection/>
    </xf>
    <xf numFmtId="0" fontId="23" fillId="0" borderId="68" xfId="55" applyFont="1" applyBorder="1" applyAlignment="1">
      <alignment vertical="center" wrapText="1"/>
      <protection/>
    </xf>
    <xf numFmtId="0" fontId="0" fillId="0" borderId="68" xfId="55" applyFont="1" applyBorder="1">
      <alignment/>
      <protection/>
    </xf>
    <xf numFmtId="2" fontId="19" fillId="0" borderId="68" xfId="0" applyNumberFormat="1" applyFont="1" applyBorder="1" applyAlignment="1">
      <alignment/>
    </xf>
    <xf numFmtId="168" fontId="19" fillId="0" borderId="68" xfId="0" applyNumberFormat="1" applyFont="1" applyBorder="1" applyAlignment="1">
      <alignment/>
    </xf>
    <xf numFmtId="168" fontId="0" fillId="0" borderId="68" xfId="52" applyNumberFormat="1" applyFont="1" applyBorder="1">
      <alignment/>
      <protection/>
    </xf>
    <xf numFmtId="9" fontId="0" fillId="0" borderId="68" xfId="52" applyNumberFormat="1" applyFont="1" applyBorder="1">
      <alignment/>
      <protection/>
    </xf>
    <xf numFmtId="0" fontId="0" fillId="0" borderId="69" xfId="44" applyNumberFormat="1" applyFont="1" applyFill="1" applyBorder="1" applyAlignment="1" applyProtection="1">
      <alignment horizontal="center"/>
      <protection/>
    </xf>
    <xf numFmtId="1" fontId="21" fillId="20" borderId="51" xfId="53" applyNumberFormat="1" applyFont="1" applyFill="1" applyBorder="1" applyAlignment="1">
      <alignment horizontal="center"/>
      <protection/>
    </xf>
    <xf numFmtId="1" fontId="21" fillId="20" borderId="52" xfId="53" applyNumberFormat="1" applyFont="1" applyFill="1" applyBorder="1" applyAlignment="1">
      <alignment horizontal="center"/>
      <protection/>
    </xf>
    <xf numFmtId="0" fontId="0" fillId="20" borderId="53" xfId="44" applyNumberFormat="1" applyFont="1" applyFill="1" applyBorder="1" applyAlignment="1" applyProtection="1">
      <alignment horizontal="center"/>
      <protection/>
    </xf>
    <xf numFmtId="0" fontId="18" fillId="25" borderId="54" xfId="0" applyFont="1" applyFill="1" applyBorder="1" applyAlignment="1">
      <alignment horizontal="center"/>
    </xf>
    <xf numFmtId="0" fontId="0" fillId="0" borderId="57" xfId="0" applyFont="1" applyBorder="1" applyAlignment="1">
      <alignment/>
    </xf>
    <xf numFmtId="0" fontId="23" fillId="0" borderId="70" xfId="0" applyFont="1" applyBorder="1" applyAlignment="1">
      <alignment horizontal="center"/>
    </xf>
    <xf numFmtId="0" fontId="23" fillId="0" borderId="70" xfId="0" applyFont="1" applyBorder="1" applyAlignment="1">
      <alignment/>
    </xf>
    <xf numFmtId="0" fontId="0" fillId="0" borderId="59" xfId="0" applyFont="1" applyBorder="1" applyAlignment="1">
      <alignment/>
    </xf>
    <xf numFmtId="0" fontId="23" fillId="0" borderId="60" xfId="55" applyFont="1" applyBorder="1" applyAlignment="1">
      <alignment wrapText="1"/>
      <protection/>
    </xf>
    <xf numFmtId="0" fontId="23" fillId="0" borderId="60" xfId="0" applyFont="1" applyBorder="1" applyAlignment="1">
      <alignment/>
    </xf>
    <xf numFmtId="168" fontId="0" fillId="0" borderId="60" xfId="52" applyNumberFormat="1" applyFont="1" applyBorder="1">
      <alignment/>
      <protection/>
    </xf>
    <xf numFmtId="10" fontId="23" fillId="0" borderId="60" xfId="0" applyNumberFormat="1" applyFont="1" applyBorder="1" applyAlignment="1">
      <alignment/>
    </xf>
    <xf numFmtId="0" fontId="23" fillId="0" borderId="63" xfId="0" applyFont="1" applyBorder="1" applyAlignment="1">
      <alignment/>
    </xf>
    <xf numFmtId="0" fontId="0" fillId="0" borderId="71" xfId="0" applyFont="1" applyBorder="1" applyAlignment="1">
      <alignment/>
    </xf>
    <xf numFmtId="0" fontId="23" fillId="0" borderId="72" xfId="55" applyFont="1" applyBorder="1" applyAlignment="1">
      <alignment wrapText="1"/>
      <protection/>
    </xf>
    <xf numFmtId="0" fontId="0" fillId="0" borderId="72" xfId="55" applyFont="1" applyBorder="1">
      <alignment/>
      <protection/>
    </xf>
    <xf numFmtId="164" fontId="0" fillId="0" borderId="72" xfId="52" applyNumberFormat="1" applyFont="1" applyBorder="1">
      <alignment/>
      <protection/>
    </xf>
    <xf numFmtId="168" fontId="0" fillId="0" borderId="72" xfId="52" applyNumberFormat="1" applyFont="1" applyBorder="1">
      <alignment/>
      <protection/>
    </xf>
    <xf numFmtId="168" fontId="0" fillId="0" borderId="72" xfId="0" applyNumberFormat="1" applyFont="1" applyBorder="1" applyAlignment="1">
      <alignment/>
    </xf>
    <xf numFmtId="9" fontId="0" fillId="0" borderId="72" xfId="52" applyNumberFormat="1" applyFont="1" applyBorder="1">
      <alignment/>
      <protection/>
    </xf>
    <xf numFmtId="0" fontId="23" fillId="0" borderId="73" xfId="0" applyFont="1" applyBorder="1" applyAlignment="1">
      <alignment horizontal="center"/>
    </xf>
    <xf numFmtId="0" fontId="0" fillId="25" borderId="59" xfId="0" applyFill="1" applyBorder="1" applyAlignment="1">
      <alignment/>
    </xf>
    <xf numFmtId="1" fontId="21" fillId="20" borderId="60" xfId="53" applyNumberFormat="1" applyFont="1" applyFill="1" applyBorder="1" applyAlignment="1">
      <alignment horizontal="center"/>
      <protection/>
    </xf>
    <xf numFmtId="0" fontId="0" fillId="20" borderId="63" xfId="0" applyFont="1" applyFill="1" applyBorder="1" applyAlignment="1">
      <alignment horizontal="center"/>
    </xf>
    <xf numFmtId="0" fontId="0" fillId="0" borderId="74" xfId="0" applyBorder="1" applyAlignment="1">
      <alignment/>
    </xf>
    <xf numFmtId="0" fontId="18" fillId="0" borderId="75" xfId="0" applyFont="1" applyBorder="1" applyAlignment="1">
      <alignment/>
    </xf>
    <xf numFmtId="168" fontId="18" fillId="0" borderId="76" xfId="0" applyNumberFormat="1" applyFont="1" applyBorder="1" applyAlignment="1">
      <alignment/>
    </xf>
    <xf numFmtId="0" fontId="27" fillId="20" borderId="46" xfId="53" applyFont="1" applyFill="1" applyBorder="1" applyAlignment="1">
      <alignment horizontal="center" wrapText="1"/>
      <protection/>
    </xf>
    <xf numFmtId="0" fontId="27" fillId="20" borderId="47" xfId="53" applyFont="1" applyFill="1" applyBorder="1" applyAlignment="1">
      <alignment horizontal="center" wrapText="1"/>
      <protection/>
    </xf>
    <xf numFmtId="164" fontId="27" fillId="20" borderId="47" xfId="53" applyNumberFormat="1" applyFont="1" applyFill="1" applyBorder="1" applyAlignment="1">
      <alignment horizontal="center" wrapText="1"/>
      <protection/>
    </xf>
    <xf numFmtId="9" fontId="27" fillId="20" borderId="47" xfId="53" applyNumberFormat="1" applyFont="1" applyFill="1" applyBorder="1" applyAlignment="1">
      <alignment horizontal="center" wrapText="1"/>
      <protection/>
    </xf>
    <xf numFmtId="164" fontId="27" fillId="20" borderId="48" xfId="53" applyNumberFormat="1" applyFont="1" applyFill="1" applyBorder="1" applyAlignment="1">
      <alignment horizontal="center" wrapText="1"/>
      <protection/>
    </xf>
    <xf numFmtId="1" fontId="28" fillId="20" borderId="65" xfId="53" applyNumberFormat="1" applyFont="1" applyFill="1" applyBorder="1" applyAlignment="1">
      <alignment horizontal="center"/>
      <protection/>
    </xf>
    <xf numFmtId="1" fontId="28" fillId="20" borderId="66" xfId="53" applyNumberFormat="1" applyFont="1" applyFill="1" applyBorder="1" applyAlignment="1">
      <alignment horizontal="center"/>
      <protection/>
    </xf>
    <xf numFmtId="0" fontId="29" fillId="0" borderId="59" xfId="0" applyFont="1" applyBorder="1" applyAlignment="1">
      <alignment horizontal="right"/>
    </xf>
    <xf numFmtId="0" fontId="28" fillId="0" borderId="60" xfId="0" applyFont="1" applyBorder="1" applyAlignment="1">
      <alignment vertical="center" wrapText="1"/>
    </xf>
    <xf numFmtId="0" fontId="29" fillId="0" borderId="60" xfId="0" applyFont="1" applyBorder="1" applyAlignment="1">
      <alignment/>
    </xf>
    <xf numFmtId="166" fontId="29" fillId="0" borderId="60" xfId="0" applyNumberFormat="1" applyFont="1" applyBorder="1" applyAlignment="1">
      <alignment horizontal="right"/>
    </xf>
    <xf numFmtId="168" fontId="29" fillId="0" borderId="60" xfId="0" applyNumberFormat="1" applyFont="1" applyBorder="1" applyAlignment="1">
      <alignment horizontal="right"/>
    </xf>
    <xf numFmtId="9" fontId="29" fillId="0" borderId="60" xfId="0" applyNumberFormat="1" applyFont="1" applyBorder="1" applyAlignment="1">
      <alignment/>
    </xf>
    <xf numFmtId="168" fontId="29" fillId="0" borderId="60" xfId="0" applyNumberFormat="1" applyFont="1" applyBorder="1" applyAlignment="1">
      <alignment/>
    </xf>
    <xf numFmtId="0" fontId="29" fillId="0" borderId="63" xfId="0" applyFont="1" applyBorder="1" applyAlignment="1">
      <alignment/>
    </xf>
    <xf numFmtId="0" fontId="18" fillId="0" borderId="77" xfId="0" applyFont="1" applyBorder="1" applyAlignment="1">
      <alignment horizontal="center"/>
    </xf>
    <xf numFmtId="0" fontId="18" fillId="0" borderId="78" xfId="0" applyFont="1" applyBorder="1" applyAlignment="1">
      <alignment horizontal="center"/>
    </xf>
    <xf numFmtId="0" fontId="18" fillId="0" borderId="77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164" fontId="18" fillId="0" borderId="79" xfId="53" applyNumberFormat="1" applyFont="1" applyBorder="1" applyAlignment="1">
      <alignment horizontal="center"/>
      <protection/>
    </xf>
    <xf numFmtId="164" fontId="18" fillId="0" borderId="80" xfId="53" applyNumberFormat="1" applyFont="1" applyBorder="1" applyAlignment="1">
      <alignment horizontal="center"/>
      <protection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81" xfId="0" applyFont="1" applyBorder="1" applyAlignment="1">
      <alignment horizontal="center"/>
    </xf>
    <xf numFmtId="0" fontId="18" fillId="0" borderId="82" xfId="0" applyFont="1" applyBorder="1" applyAlignment="1">
      <alignment horizontal="center"/>
    </xf>
    <xf numFmtId="0" fontId="18" fillId="0" borderId="83" xfId="0" applyFont="1" applyBorder="1" applyAlignment="1">
      <alignment horizontal="center"/>
    </xf>
    <xf numFmtId="0" fontId="18" fillId="0" borderId="84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2" xfId="53"/>
    <cellStyle name="Normalny_Arkusz4" xfId="54"/>
    <cellStyle name="Normalny_Arkusz5" xfId="55"/>
    <cellStyle name="Normalny_Arkusz6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SheetLayoutView="100" workbookViewId="0" topLeftCell="A1">
      <selection activeCell="K1" sqref="K1"/>
    </sheetView>
  </sheetViews>
  <sheetFormatPr defaultColWidth="9.140625" defaultRowHeight="15.75" customHeight="1"/>
  <cols>
    <col min="1" max="1" width="3.57421875" style="1" customWidth="1"/>
    <col min="2" max="2" width="45.7109375" style="1" customWidth="1"/>
    <col min="3" max="3" width="7.28125" style="1" customWidth="1"/>
    <col min="4" max="4" width="6.140625" style="1" customWidth="1"/>
    <col min="5" max="5" width="12.28125" style="1" customWidth="1"/>
    <col min="6" max="6" width="12.57421875" style="1" customWidth="1"/>
    <col min="7" max="7" width="14.421875" style="1" customWidth="1"/>
    <col min="8" max="8" width="10.28125" style="1" customWidth="1"/>
    <col min="9" max="9" width="12.421875" style="1" customWidth="1"/>
    <col min="10" max="10" width="13.8515625" style="1" customWidth="1"/>
    <col min="11" max="11" width="19.00390625" style="1" customWidth="1"/>
  </cols>
  <sheetData>
    <row r="1" spans="1:11" ht="60" customHeight="1">
      <c r="A1" s="241" t="s">
        <v>0</v>
      </c>
      <c r="B1" s="242" t="s">
        <v>1</v>
      </c>
      <c r="C1" s="242" t="s">
        <v>2</v>
      </c>
      <c r="D1" s="242" t="s">
        <v>3</v>
      </c>
      <c r="E1" s="243" t="s">
        <v>4</v>
      </c>
      <c r="F1" s="243" t="s">
        <v>92</v>
      </c>
      <c r="G1" s="243" t="s">
        <v>126</v>
      </c>
      <c r="H1" s="244" t="s">
        <v>5</v>
      </c>
      <c r="I1" s="243" t="s">
        <v>6</v>
      </c>
      <c r="J1" s="243" t="s">
        <v>7</v>
      </c>
      <c r="K1" s="245" t="s">
        <v>127</v>
      </c>
    </row>
    <row r="2" spans="1:11" ht="18.75" customHeight="1">
      <c r="A2" s="246">
        <v>1</v>
      </c>
      <c r="B2" s="247">
        <v>2</v>
      </c>
      <c r="C2" s="247">
        <v>3</v>
      </c>
      <c r="D2" s="247">
        <v>4</v>
      </c>
      <c r="E2" s="247">
        <v>5</v>
      </c>
      <c r="F2" s="247">
        <v>6</v>
      </c>
      <c r="G2" s="247">
        <v>7</v>
      </c>
      <c r="H2" s="247">
        <v>8</v>
      </c>
      <c r="I2" s="247">
        <v>9</v>
      </c>
      <c r="J2" s="247">
        <v>10</v>
      </c>
      <c r="K2" s="248">
        <v>11</v>
      </c>
    </row>
    <row r="3" spans="1:12" s="7" customFormat="1" ht="34.5" customHeight="1">
      <c r="A3" s="249">
        <v>1</v>
      </c>
      <c r="B3" s="224" t="s">
        <v>109</v>
      </c>
      <c r="C3" s="2" t="s">
        <v>8</v>
      </c>
      <c r="D3" s="3">
        <v>350</v>
      </c>
      <c r="E3" s="236"/>
      <c r="F3" s="236">
        <f>E3*H3+E3</f>
        <v>0</v>
      </c>
      <c r="G3" s="236">
        <f aca="true" t="shared" si="0" ref="G3:G34">D3*E3</f>
        <v>0</v>
      </c>
      <c r="H3" s="4"/>
      <c r="I3" s="236">
        <f aca="true" t="shared" si="1" ref="I3:I34">G3*H3</f>
        <v>0</v>
      </c>
      <c r="J3" s="237">
        <f aca="true" t="shared" si="2" ref="J3:J34">G3+I3</f>
        <v>0</v>
      </c>
      <c r="K3" s="5"/>
      <c r="L3" s="6"/>
    </row>
    <row r="4" spans="1:11" ht="32.25" customHeight="1">
      <c r="A4" s="249">
        <v>2</v>
      </c>
      <c r="B4" s="224" t="s">
        <v>9</v>
      </c>
      <c r="C4" s="2" t="s">
        <v>8</v>
      </c>
      <c r="D4" s="3">
        <v>480</v>
      </c>
      <c r="E4" s="236"/>
      <c r="F4" s="236">
        <f aca="true" t="shared" si="3" ref="F4:F34">E4*H4+E4</f>
        <v>0</v>
      </c>
      <c r="G4" s="236">
        <f t="shared" si="0"/>
        <v>0</v>
      </c>
      <c r="H4" s="4"/>
      <c r="I4" s="236">
        <f t="shared" si="1"/>
        <v>0</v>
      </c>
      <c r="J4" s="237">
        <f t="shared" si="2"/>
        <v>0</v>
      </c>
      <c r="K4" s="5"/>
    </row>
    <row r="5" spans="1:11" ht="35.25" customHeight="1">
      <c r="A5" s="249">
        <v>3</v>
      </c>
      <c r="B5" s="224" t="s">
        <v>10</v>
      </c>
      <c r="C5" s="2" t="s">
        <v>8</v>
      </c>
      <c r="D5" s="3">
        <v>500</v>
      </c>
      <c r="E5" s="236"/>
      <c r="F5" s="236">
        <f t="shared" si="3"/>
        <v>0</v>
      </c>
      <c r="G5" s="236">
        <f t="shared" si="0"/>
        <v>0</v>
      </c>
      <c r="H5" s="4"/>
      <c r="I5" s="236">
        <f t="shared" si="1"/>
        <v>0</v>
      </c>
      <c r="J5" s="237">
        <f t="shared" si="2"/>
        <v>0</v>
      </c>
      <c r="K5" s="5"/>
    </row>
    <row r="6" spans="1:11" ht="70.5" customHeight="1">
      <c r="A6" s="249">
        <v>4</v>
      </c>
      <c r="B6" s="224" t="s">
        <v>110</v>
      </c>
      <c r="C6" s="2" t="s">
        <v>8</v>
      </c>
      <c r="D6" s="8">
        <v>5</v>
      </c>
      <c r="E6" s="237"/>
      <c r="F6" s="236">
        <f t="shared" si="3"/>
        <v>0</v>
      </c>
      <c r="G6" s="236">
        <f t="shared" si="0"/>
        <v>0</v>
      </c>
      <c r="H6" s="4"/>
      <c r="I6" s="236">
        <f t="shared" si="1"/>
        <v>0</v>
      </c>
      <c r="J6" s="237">
        <f t="shared" si="2"/>
        <v>0</v>
      </c>
      <c r="K6" s="5"/>
    </row>
    <row r="7" spans="1:11" ht="88.5" customHeight="1">
      <c r="A7" s="249">
        <v>5</v>
      </c>
      <c r="B7" s="225" t="s">
        <v>111</v>
      </c>
      <c r="C7" s="2" t="s">
        <v>8</v>
      </c>
      <c r="D7" s="8">
        <v>250</v>
      </c>
      <c r="E7" s="236"/>
      <c r="F7" s="236">
        <f t="shared" si="3"/>
        <v>0</v>
      </c>
      <c r="G7" s="236">
        <f t="shared" si="0"/>
        <v>0</v>
      </c>
      <c r="H7" s="4"/>
      <c r="I7" s="236">
        <f t="shared" si="1"/>
        <v>0</v>
      </c>
      <c r="J7" s="237">
        <f t="shared" si="2"/>
        <v>0</v>
      </c>
      <c r="K7" s="5"/>
    </row>
    <row r="8" spans="1:11" ht="30.75" customHeight="1">
      <c r="A8" s="249">
        <v>6</v>
      </c>
      <c r="B8" s="225" t="s">
        <v>112</v>
      </c>
      <c r="C8" s="2" t="s">
        <v>8</v>
      </c>
      <c r="D8" s="8">
        <v>200</v>
      </c>
      <c r="E8" s="236"/>
      <c r="F8" s="236">
        <f t="shared" si="3"/>
        <v>0</v>
      </c>
      <c r="G8" s="236">
        <f t="shared" si="0"/>
        <v>0</v>
      </c>
      <c r="H8" s="4"/>
      <c r="I8" s="236">
        <f t="shared" si="1"/>
        <v>0</v>
      </c>
      <c r="J8" s="237">
        <f t="shared" si="2"/>
        <v>0</v>
      </c>
      <c r="K8" s="5"/>
    </row>
    <row r="9" spans="1:11" ht="93" customHeight="1">
      <c r="A9" s="249">
        <v>7</v>
      </c>
      <c r="B9" s="225" t="s">
        <v>113</v>
      </c>
      <c r="C9" s="2" t="s">
        <v>8</v>
      </c>
      <c r="D9" s="8">
        <v>500</v>
      </c>
      <c r="E9" s="236"/>
      <c r="F9" s="236">
        <f t="shared" si="3"/>
        <v>0</v>
      </c>
      <c r="G9" s="236">
        <f t="shared" si="0"/>
        <v>0</v>
      </c>
      <c r="H9" s="4"/>
      <c r="I9" s="236">
        <f t="shared" si="1"/>
        <v>0</v>
      </c>
      <c r="J9" s="237">
        <f t="shared" si="2"/>
        <v>0</v>
      </c>
      <c r="K9" s="5"/>
    </row>
    <row r="10" spans="1:11" ht="106.5" customHeight="1">
      <c r="A10" s="249">
        <v>8</v>
      </c>
      <c r="B10" s="226" t="s">
        <v>11</v>
      </c>
      <c r="C10" s="2" t="s">
        <v>12</v>
      </c>
      <c r="D10" s="9">
        <v>20</v>
      </c>
      <c r="E10" s="237"/>
      <c r="F10" s="236">
        <f t="shared" si="3"/>
        <v>0</v>
      </c>
      <c r="G10" s="236">
        <f t="shared" si="0"/>
        <v>0</v>
      </c>
      <c r="H10" s="4"/>
      <c r="I10" s="236">
        <f t="shared" si="1"/>
        <v>0</v>
      </c>
      <c r="J10" s="237">
        <f t="shared" si="2"/>
        <v>0</v>
      </c>
      <c r="K10" s="5"/>
    </row>
    <row r="11" spans="1:11" ht="110.25" customHeight="1">
      <c r="A11" s="249">
        <v>9</v>
      </c>
      <c r="B11" s="226" t="s">
        <v>13</v>
      </c>
      <c r="C11" s="2" t="s">
        <v>12</v>
      </c>
      <c r="D11" s="2">
        <v>10</v>
      </c>
      <c r="E11" s="237"/>
      <c r="F11" s="236">
        <f t="shared" si="3"/>
        <v>0</v>
      </c>
      <c r="G11" s="236">
        <f t="shared" si="0"/>
        <v>0</v>
      </c>
      <c r="H11" s="4"/>
      <c r="I11" s="236">
        <f t="shared" si="1"/>
        <v>0</v>
      </c>
      <c r="J11" s="237">
        <f t="shared" si="2"/>
        <v>0</v>
      </c>
      <c r="K11" s="5"/>
    </row>
    <row r="12" spans="1:11" s="13" customFormat="1" ht="45" customHeight="1">
      <c r="A12" s="250">
        <v>10</v>
      </c>
      <c r="B12" s="227" t="s">
        <v>114</v>
      </c>
      <c r="C12" s="10" t="s">
        <v>8</v>
      </c>
      <c r="D12" s="10">
        <v>6</v>
      </c>
      <c r="E12" s="238"/>
      <c r="F12" s="236">
        <f t="shared" si="3"/>
        <v>0</v>
      </c>
      <c r="G12" s="236">
        <f t="shared" si="0"/>
        <v>0</v>
      </c>
      <c r="H12" s="11"/>
      <c r="I12" s="236">
        <f t="shared" si="1"/>
        <v>0</v>
      </c>
      <c r="J12" s="237">
        <f t="shared" si="2"/>
        <v>0</v>
      </c>
      <c r="K12" s="12"/>
    </row>
    <row r="13" spans="1:11" ht="42" customHeight="1">
      <c r="A13" s="249">
        <v>11</v>
      </c>
      <c r="B13" s="226" t="s">
        <v>115</v>
      </c>
      <c r="C13" s="2" t="s">
        <v>12</v>
      </c>
      <c r="D13" s="9">
        <v>96</v>
      </c>
      <c r="E13" s="237"/>
      <c r="F13" s="236">
        <f t="shared" si="3"/>
        <v>0</v>
      </c>
      <c r="G13" s="236">
        <f t="shared" si="0"/>
        <v>0</v>
      </c>
      <c r="H13" s="4"/>
      <c r="I13" s="236">
        <f t="shared" si="1"/>
        <v>0</v>
      </c>
      <c r="J13" s="237">
        <f t="shared" si="2"/>
        <v>0</v>
      </c>
      <c r="K13" s="5"/>
    </row>
    <row r="14" spans="1:11" ht="45.75" customHeight="1">
      <c r="A14" s="249">
        <v>12</v>
      </c>
      <c r="B14" s="228" t="s">
        <v>116</v>
      </c>
      <c r="C14" s="2" t="s">
        <v>12</v>
      </c>
      <c r="D14" s="2">
        <v>20</v>
      </c>
      <c r="E14" s="237"/>
      <c r="F14" s="236">
        <f t="shared" si="3"/>
        <v>0</v>
      </c>
      <c r="G14" s="236">
        <f t="shared" si="0"/>
        <v>0</v>
      </c>
      <c r="H14" s="4"/>
      <c r="I14" s="236">
        <f t="shared" si="1"/>
        <v>0</v>
      </c>
      <c r="J14" s="237">
        <f t="shared" si="2"/>
        <v>0</v>
      </c>
      <c r="K14" s="5"/>
    </row>
    <row r="15" spans="1:11" ht="64.5" customHeight="1">
      <c r="A15" s="249">
        <v>13</v>
      </c>
      <c r="B15" s="226" t="s">
        <v>14</v>
      </c>
      <c r="C15" s="2" t="s">
        <v>12</v>
      </c>
      <c r="D15" s="2">
        <v>25</v>
      </c>
      <c r="E15" s="237"/>
      <c r="F15" s="236">
        <f t="shared" si="3"/>
        <v>0</v>
      </c>
      <c r="G15" s="236">
        <f t="shared" si="0"/>
        <v>0</v>
      </c>
      <c r="H15" s="4"/>
      <c r="I15" s="236">
        <f t="shared" si="1"/>
        <v>0</v>
      </c>
      <c r="J15" s="237">
        <f t="shared" si="2"/>
        <v>0</v>
      </c>
      <c r="K15" s="5"/>
    </row>
    <row r="16" spans="1:11" ht="24.75" customHeight="1">
      <c r="A16" s="249">
        <v>14</v>
      </c>
      <c r="B16" s="224" t="s">
        <v>15</v>
      </c>
      <c r="C16" s="14" t="s">
        <v>12</v>
      </c>
      <c r="D16" s="14">
        <v>6500</v>
      </c>
      <c r="E16" s="236"/>
      <c r="F16" s="236">
        <f t="shared" si="3"/>
        <v>0</v>
      </c>
      <c r="G16" s="236">
        <f t="shared" si="0"/>
        <v>0</v>
      </c>
      <c r="H16" s="4"/>
      <c r="I16" s="236">
        <f t="shared" si="1"/>
        <v>0</v>
      </c>
      <c r="J16" s="237">
        <f t="shared" si="2"/>
        <v>0</v>
      </c>
      <c r="K16" s="5"/>
    </row>
    <row r="17" spans="1:11" ht="21" customHeight="1">
      <c r="A17" s="249">
        <v>15</v>
      </c>
      <c r="B17" s="224" t="s">
        <v>16</v>
      </c>
      <c r="C17" s="3" t="s">
        <v>12</v>
      </c>
      <c r="D17" s="3">
        <v>600</v>
      </c>
      <c r="E17" s="236"/>
      <c r="F17" s="236">
        <f t="shared" si="3"/>
        <v>0</v>
      </c>
      <c r="G17" s="236">
        <f t="shared" si="0"/>
        <v>0</v>
      </c>
      <c r="H17" s="4"/>
      <c r="I17" s="236">
        <f t="shared" si="1"/>
        <v>0</v>
      </c>
      <c r="J17" s="237">
        <f t="shared" si="2"/>
        <v>0</v>
      </c>
      <c r="K17" s="5"/>
    </row>
    <row r="18" spans="1:11" ht="26.25" customHeight="1">
      <c r="A18" s="249">
        <v>16</v>
      </c>
      <c r="B18" s="224" t="s">
        <v>17</v>
      </c>
      <c r="C18" s="3" t="s">
        <v>8</v>
      </c>
      <c r="D18" s="3">
        <v>400</v>
      </c>
      <c r="E18" s="236"/>
      <c r="F18" s="236">
        <f t="shared" si="3"/>
        <v>0</v>
      </c>
      <c r="G18" s="236">
        <f t="shared" si="0"/>
        <v>0</v>
      </c>
      <c r="H18" s="4"/>
      <c r="I18" s="236">
        <f t="shared" si="1"/>
        <v>0</v>
      </c>
      <c r="J18" s="237">
        <f t="shared" si="2"/>
        <v>0</v>
      </c>
      <c r="K18" s="5"/>
    </row>
    <row r="19" spans="1:11" ht="24.75" customHeight="1">
      <c r="A19" s="249">
        <v>17</v>
      </c>
      <c r="B19" s="224" t="s">
        <v>18</v>
      </c>
      <c r="C19" s="3" t="s">
        <v>12</v>
      </c>
      <c r="D19" s="3">
        <v>900</v>
      </c>
      <c r="E19" s="236"/>
      <c r="F19" s="236">
        <f t="shared" si="3"/>
        <v>0</v>
      </c>
      <c r="G19" s="236">
        <f t="shared" si="0"/>
        <v>0</v>
      </c>
      <c r="H19" s="4"/>
      <c r="I19" s="236">
        <f t="shared" si="1"/>
        <v>0</v>
      </c>
      <c r="J19" s="237">
        <f t="shared" si="2"/>
        <v>0</v>
      </c>
      <c r="K19" s="5"/>
    </row>
    <row r="20" spans="1:11" ht="38.25" customHeight="1">
      <c r="A20" s="249">
        <v>18</v>
      </c>
      <c r="B20" s="229" t="s">
        <v>117</v>
      </c>
      <c r="C20" s="3" t="s">
        <v>19</v>
      </c>
      <c r="D20" s="3">
        <v>6500</v>
      </c>
      <c r="E20" s="236"/>
      <c r="F20" s="236">
        <f t="shared" si="3"/>
        <v>0</v>
      </c>
      <c r="G20" s="236">
        <f t="shared" si="0"/>
        <v>0</v>
      </c>
      <c r="H20" s="4"/>
      <c r="I20" s="236">
        <f t="shared" si="1"/>
        <v>0</v>
      </c>
      <c r="J20" s="237">
        <f t="shared" si="2"/>
        <v>0</v>
      </c>
      <c r="K20" s="5"/>
    </row>
    <row r="21" spans="1:11" ht="45.75" customHeight="1">
      <c r="A21" s="249">
        <v>19</v>
      </c>
      <c r="B21" s="229" t="s">
        <v>20</v>
      </c>
      <c r="C21" s="3" t="s">
        <v>19</v>
      </c>
      <c r="D21" s="3">
        <v>15500</v>
      </c>
      <c r="E21" s="236"/>
      <c r="F21" s="236">
        <f t="shared" si="3"/>
        <v>0</v>
      </c>
      <c r="G21" s="236">
        <f t="shared" si="0"/>
        <v>0</v>
      </c>
      <c r="H21" s="4"/>
      <c r="I21" s="236">
        <f t="shared" si="1"/>
        <v>0</v>
      </c>
      <c r="J21" s="237">
        <f t="shared" si="2"/>
        <v>0</v>
      </c>
      <c r="K21" s="5"/>
    </row>
    <row r="22" spans="1:11" ht="28.5" customHeight="1">
      <c r="A22" s="249">
        <v>20</v>
      </c>
      <c r="B22" s="230" t="s">
        <v>118</v>
      </c>
      <c r="C22" s="15" t="s">
        <v>8</v>
      </c>
      <c r="D22" s="15">
        <v>25000</v>
      </c>
      <c r="E22" s="236"/>
      <c r="F22" s="236">
        <f t="shared" si="3"/>
        <v>0</v>
      </c>
      <c r="G22" s="236">
        <f t="shared" si="0"/>
        <v>0</v>
      </c>
      <c r="H22" s="4"/>
      <c r="I22" s="236">
        <f t="shared" si="1"/>
        <v>0</v>
      </c>
      <c r="J22" s="237">
        <f t="shared" si="2"/>
        <v>0</v>
      </c>
      <c r="K22" s="5"/>
    </row>
    <row r="23" spans="1:11" ht="27" customHeight="1">
      <c r="A23" s="249">
        <v>21</v>
      </c>
      <c r="B23" s="231" t="s">
        <v>119</v>
      </c>
      <c r="C23" s="16" t="s">
        <v>8</v>
      </c>
      <c r="D23" s="16">
        <v>500</v>
      </c>
      <c r="E23" s="236"/>
      <c r="F23" s="236">
        <f t="shared" si="3"/>
        <v>0</v>
      </c>
      <c r="G23" s="236">
        <f t="shared" si="0"/>
        <v>0</v>
      </c>
      <c r="H23" s="4"/>
      <c r="I23" s="236">
        <f t="shared" si="1"/>
        <v>0</v>
      </c>
      <c r="J23" s="237">
        <f t="shared" si="2"/>
        <v>0</v>
      </c>
      <c r="K23" s="5"/>
    </row>
    <row r="24" spans="1:11" ht="36" customHeight="1">
      <c r="A24" s="249">
        <v>22</v>
      </c>
      <c r="B24" s="229" t="s">
        <v>21</v>
      </c>
      <c r="C24" s="3" t="s">
        <v>19</v>
      </c>
      <c r="D24" s="3">
        <v>20000</v>
      </c>
      <c r="E24" s="236"/>
      <c r="F24" s="236">
        <f t="shared" si="3"/>
        <v>0</v>
      </c>
      <c r="G24" s="236">
        <f t="shared" si="0"/>
        <v>0</v>
      </c>
      <c r="H24" s="4"/>
      <c r="I24" s="236">
        <f t="shared" si="1"/>
        <v>0</v>
      </c>
      <c r="J24" s="237">
        <f t="shared" si="2"/>
        <v>0</v>
      </c>
      <c r="K24" s="5"/>
    </row>
    <row r="25" spans="1:11" ht="44.25" customHeight="1">
      <c r="A25" s="249">
        <v>23</v>
      </c>
      <c r="B25" s="226" t="s">
        <v>22</v>
      </c>
      <c r="C25" s="2" t="s">
        <v>19</v>
      </c>
      <c r="D25" s="2">
        <v>50</v>
      </c>
      <c r="E25" s="237"/>
      <c r="F25" s="236">
        <f t="shared" si="3"/>
        <v>0</v>
      </c>
      <c r="G25" s="236">
        <f t="shared" si="0"/>
        <v>0</v>
      </c>
      <c r="H25" s="4"/>
      <c r="I25" s="236">
        <f t="shared" si="1"/>
        <v>0</v>
      </c>
      <c r="J25" s="237">
        <f t="shared" si="2"/>
        <v>0</v>
      </c>
      <c r="K25" s="5"/>
    </row>
    <row r="26" spans="1:11" ht="63.75" customHeight="1">
      <c r="A26" s="249">
        <v>24</v>
      </c>
      <c r="B26" s="226" t="s">
        <v>120</v>
      </c>
      <c r="C26" s="2" t="s">
        <v>19</v>
      </c>
      <c r="D26" s="2">
        <v>200</v>
      </c>
      <c r="E26" s="237"/>
      <c r="F26" s="236">
        <f t="shared" si="3"/>
        <v>0</v>
      </c>
      <c r="G26" s="236">
        <f t="shared" si="0"/>
        <v>0</v>
      </c>
      <c r="H26" s="4"/>
      <c r="I26" s="236">
        <f t="shared" si="1"/>
        <v>0</v>
      </c>
      <c r="J26" s="237">
        <f t="shared" si="2"/>
        <v>0</v>
      </c>
      <c r="K26" s="5"/>
    </row>
    <row r="27" spans="1:11" ht="28.5" customHeight="1">
      <c r="A27" s="249">
        <v>25</v>
      </c>
      <c r="B27" s="232" t="s">
        <v>23</v>
      </c>
      <c r="C27" s="3" t="s">
        <v>19</v>
      </c>
      <c r="D27" s="3">
        <v>680</v>
      </c>
      <c r="E27" s="236"/>
      <c r="F27" s="236">
        <f t="shared" si="3"/>
        <v>0</v>
      </c>
      <c r="G27" s="236">
        <f t="shared" si="0"/>
        <v>0</v>
      </c>
      <c r="H27" s="4"/>
      <c r="I27" s="236">
        <f t="shared" si="1"/>
        <v>0</v>
      </c>
      <c r="J27" s="237">
        <f t="shared" si="2"/>
        <v>0</v>
      </c>
      <c r="K27" s="5"/>
    </row>
    <row r="28" spans="1:11" ht="36" customHeight="1">
      <c r="A28" s="249">
        <v>26</v>
      </c>
      <c r="B28" s="232" t="s">
        <v>24</v>
      </c>
      <c r="C28" s="3" t="s">
        <v>19</v>
      </c>
      <c r="D28" s="3">
        <v>120</v>
      </c>
      <c r="E28" s="236"/>
      <c r="F28" s="236">
        <f t="shared" si="3"/>
        <v>0</v>
      </c>
      <c r="G28" s="236">
        <f t="shared" si="0"/>
        <v>0</v>
      </c>
      <c r="H28" s="4"/>
      <c r="I28" s="236">
        <f t="shared" si="1"/>
        <v>0</v>
      </c>
      <c r="J28" s="237">
        <f t="shared" si="2"/>
        <v>0</v>
      </c>
      <c r="K28" s="5"/>
    </row>
    <row r="29" spans="1:11" ht="75" customHeight="1">
      <c r="A29" s="251">
        <v>27</v>
      </c>
      <c r="B29" s="233" t="s">
        <v>121</v>
      </c>
      <c r="C29" s="3" t="s">
        <v>19</v>
      </c>
      <c r="D29" s="3">
        <v>25</v>
      </c>
      <c r="E29" s="236"/>
      <c r="F29" s="236">
        <f t="shared" si="3"/>
        <v>0</v>
      </c>
      <c r="G29" s="236">
        <f t="shared" si="0"/>
        <v>0</v>
      </c>
      <c r="H29" s="4"/>
      <c r="I29" s="236">
        <f t="shared" si="1"/>
        <v>0</v>
      </c>
      <c r="J29" s="237">
        <f t="shared" si="2"/>
        <v>0</v>
      </c>
      <c r="K29" s="5"/>
    </row>
    <row r="30" spans="1:11" ht="50.25" customHeight="1">
      <c r="A30" s="251">
        <v>28</v>
      </c>
      <c r="B30" s="233" t="s">
        <v>122</v>
      </c>
      <c r="C30" s="3" t="s">
        <v>19</v>
      </c>
      <c r="D30" s="3">
        <v>10</v>
      </c>
      <c r="E30" s="236"/>
      <c r="F30" s="236">
        <f t="shared" si="3"/>
        <v>0</v>
      </c>
      <c r="G30" s="236">
        <f t="shared" si="0"/>
        <v>0</v>
      </c>
      <c r="H30" s="4"/>
      <c r="I30" s="236">
        <f t="shared" si="1"/>
        <v>0</v>
      </c>
      <c r="J30" s="237">
        <f t="shared" si="2"/>
        <v>0</v>
      </c>
      <c r="K30" s="5"/>
    </row>
    <row r="31" spans="1:11" ht="115.5" customHeight="1">
      <c r="A31" s="251">
        <v>29</v>
      </c>
      <c r="B31" s="233" t="s">
        <v>123</v>
      </c>
      <c r="C31" s="3" t="s">
        <v>12</v>
      </c>
      <c r="D31" s="3">
        <v>500</v>
      </c>
      <c r="E31" s="236"/>
      <c r="F31" s="236">
        <f t="shared" si="3"/>
        <v>0</v>
      </c>
      <c r="G31" s="236">
        <f t="shared" si="0"/>
        <v>0</v>
      </c>
      <c r="H31" s="4"/>
      <c r="I31" s="236">
        <f t="shared" si="1"/>
        <v>0</v>
      </c>
      <c r="J31" s="237">
        <f t="shared" si="2"/>
        <v>0</v>
      </c>
      <c r="K31" s="5"/>
    </row>
    <row r="32" spans="1:11" ht="52.5" customHeight="1">
      <c r="A32" s="251">
        <v>30</v>
      </c>
      <c r="B32" s="233" t="s">
        <v>124</v>
      </c>
      <c r="C32" s="3" t="s">
        <v>19</v>
      </c>
      <c r="D32" s="3">
        <v>10</v>
      </c>
      <c r="E32" s="236"/>
      <c r="F32" s="236">
        <f t="shared" si="3"/>
        <v>0</v>
      </c>
      <c r="G32" s="236">
        <f t="shared" si="0"/>
        <v>0</v>
      </c>
      <c r="H32" s="4"/>
      <c r="I32" s="236">
        <f t="shared" si="1"/>
        <v>0</v>
      </c>
      <c r="J32" s="237">
        <f t="shared" si="2"/>
        <v>0</v>
      </c>
      <c r="K32" s="5"/>
    </row>
    <row r="33" spans="1:11" ht="70.5" customHeight="1">
      <c r="A33" s="251">
        <v>31</v>
      </c>
      <c r="B33" s="233" t="s">
        <v>125</v>
      </c>
      <c r="C33" s="3" t="s">
        <v>12</v>
      </c>
      <c r="D33" s="3">
        <v>400</v>
      </c>
      <c r="E33" s="236"/>
      <c r="F33" s="236">
        <f t="shared" si="3"/>
        <v>0</v>
      </c>
      <c r="G33" s="236">
        <f t="shared" si="0"/>
        <v>0</v>
      </c>
      <c r="H33" s="4"/>
      <c r="I33" s="236">
        <f t="shared" si="1"/>
        <v>0</v>
      </c>
      <c r="J33" s="237">
        <f t="shared" si="2"/>
        <v>0</v>
      </c>
      <c r="K33" s="5"/>
    </row>
    <row r="34" spans="1:11" ht="48" customHeight="1" thickBot="1">
      <c r="A34" s="252">
        <v>32</v>
      </c>
      <c r="B34" s="234" t="s">
        <v>25</v>
      </c>
      <c r="C34" s="17" t="s">
        <v>19</v>
      </c>
      <c r="D34" s="17">
        <v>2500</v>
      </c>
      <c r="E34" s="239"/>
      <c r="F34" s="236">
        <f t="shared" si="3"/>
        <v>0</v>
      </c>
      <c r="G34" s="236">
        <f t="shared" si="0"/>
        <v>0</v>
      </c>
      <c r="H34" s="18"/>
      <c r="I34" s="236">
        <f t="shared" si="1"/>
        <v>0</v>
      </c>
      <c r="J34" s="237">
        <f t="shared" si="2"/>
        <v>0</v>
      </c>
      <c r="K34" s="19"/>
    </row>
    <row r="35" spans="1:11" ht="28.5" customHeight="1" thickBot="1">
      <c r="A35" s="20"/>
      <c r="B35" s="20"/>
      <c r="C35" s="20"/>
      <c r="D35" s="20"/>
      <c r="E35" s="381" t="s">
        <v>26</v>
      </c>
      <c r="F35" s="382"/>
      <c r="G35" s="240">
        <f>SUM(G3:G34)</f>
        <v>0</v>
      </c>
      <c r="H35" s="21"/>
      <c r="I35" s="240">
        <f>SUM(I3:I34)</f>
        <v>0</v>
      </c>
      <c r="J35" s="240">
        <f>SUM(J3:J34)</f>
        <v>0</v>
      </c>
      <c r="K35" s="22"/>
    </row>
    <row r="36" spans="2:6" ht="15.75" customHeight="1">
      <c r="B36" s="23"/>
      <c r="C36" s="23"/>
      <c r="D36" s="23"/>
      <c r="E36" s="23"/>
      <c r="F36" s="23"/>
    </row>
    <row r="37" spans="2:6" ht="15.75" customHeight="1">
      <c r="B37" s="24"/>
      <c r="C37" s="23"/>
      <c r="D37" s="23"/>
      <c r="E37" s="23"/>
      <c r="F37" s="23"/>
    </row>
    <row r="38" spans="2:6" ht="15.75" customHeight="1">
      <c r="B38" s="24"/>
      <c r="C38" s="23"/>
      <c r="D38" s="23"/>
      <c r="E38" s="23"/>
      <c r="F38" s="23"/>
    </row>
    <row r="39" spans="2:6" ht="15.75" customHeight="1">
      <c r="B39" s="23"/>
      <c r="C39" s="23"/>
      <c r="D39" s="23"/>
      <c r="E39" s="23"/>
      <c r="F39" s="23"/>
    </row>
    <row r="40" spans="2:6" ht="15.75" customHeight="1">
      <c r="B40" s="24"/>
      <c r="C40" s="23"/>
      <c r="D40" s="23"/>
      <c r="E40" s="23"/>
      <c r="F40" s="23"/>
    </row>
    <row r="41" spans="2:6" ht="15.75" customHeight="1">
      <c r="B41" s="24"/>
      <c r="C41" s="23"/>
      <c r="D41" s="23"/>
      <c r="E41" s="23"/>
      <c r="F41" s="23"/>
    </row>
  </sheetData>
  <sheetProtection selectLockedCells="1" selectUnlockedCells="1"/>
  <mergeCells count="1">
    <mergeCell ref="E35:F35"/>
  </mergeCells>
  <printOptions/>
  <pageMargins left="0.11811023622047245" right="0.11811023622047245" top="1.141732283464567" bottom="0.5511811023622047" header="0.5118110236220472" footer="0.31496062992125984"/>
  <pageSetup horizontalDpi="600" verticalDpi="600" orientation="landscape" paperSize="9" scale="90" r:id="rId1"/>
  <headerFooter alignWithMargins="0">
    <oddHeader>&amp;L&amp;11GCR/23/ZP/2018&amp;C&amp;11CZĘŚĆ 1</oddHeader>
    <oddFooter>&amp;C&amp;P z &amp;P</oddFooter>
  </headerFooter>
  <rowBreaks count="1" manualBreakCount="1">
    <brk id="3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E13" sqref="E13"/>
    </sheetView>
  </sheetViews>
  <sheetFormatPr defaultColWidth="11.57421875" defaultRowHeight="12.75"/>
  <cols>
    <col min="1" max="1" width="4.28125" style="0" customWidth="1"/>
    <col min="2" max="2" width="28.421875" style="0" customWidth="1"/>
    <col min="3" max="3" width="9.140625" style="0" customWidth="1"/>
    <col min="4" max="5" width="11.57421875" style="0" customWidth="1"/>
    <col min="6" max="6" width="13.28125" style="0" customWidth="1"/>
    <col min="7" max="9" width="11.57421875" style="0" customWidth="1"/>
    <col min="10" max="10" width="16.140625" style="0" customWidth="1"/>
  </cols>
  <sheetData>
    <row r="1" spans="1:10" ht="51">
      <c r="A1" s="132" t="s">
        <v>0</v>
      </c>
      <c r="B1" s="133" t="s">
        <v>1</v>
      </c>
      <c r="C1" s="133" t="s">
        <v>36</v>
      </c>
      <c r="D1" s="134" t="s">
        <v>4</v>
      </c>
      <c r="E1" s="134" t="s">
        <v>92</v>
      </c>
      <c r="F1" s="134" t="s">
        <v>54</v>
      </c>
      <c r="G1" s="135" t="s">
        <v>38</v>
      </c>
      <c r="H1" s="134" t="s">
        <v>39</v>
      </c>
      <c r="I1" s="134" t="s">
        <v>40</v>
      </c>
      <c r="J1" s="60" t="s">
        <v>57</v>
      </c>
    </row>
    <row r="2" spans="1:10" ht="12.75">
      <c r="A2" s="136">
        <v>1</v>
      </c>
      <c r="B2" s="137">
        <v>2</v>
      </c>
      <c r="C2" s="137">
        <v>3</v>
      </c>
      <c r="D2" s="137">
        <v>4</v>
      </c>
      <c r="E2" s="137">
        <v>5</v>
      </c>
      <c r="F2" s="137">
        <v>6</v>
      </c>
      <c r="G2" s="137">
        <v>7</v>
      </c>
      <c r="H2" s="137">
        <v>8</v>
      </c>
      <c r="I2" s="137">
        <v>9</v>
      </c>
      <c r="J2" s="75">
        <v>10</v>
      </c>
    </row>
    <row r="3" spans="1:10" ht="40.5" customHeight="1" thickBot="1">
      <c r="A3" s="70">
        <v>1</v>
      </c>
      <c r="B3" s="187" t="s">
        <v>95</v>
      </c>
      <c r="C3" s="138">
        <v>10</v>
      </c>
      <c r="D3" s="139"/>
      <c r="E3" s="139">
        <f>D3*G3+D3</f>
        <v>0</v>
      </c>
      <c r="F3" s="197">
        <f>C3*D3</f>
        <v>0</v>
      </c>
      <c r="G3" s="140"/>
      <c r="H3" s="196">
        <f>F3*G3</f>
        <v>0</v>
      </c>
      <c r="I3" s="196">
        <f>F3+H3</f>
        <v>0</v>
      </c>
      <c r="J3" s="141"/>
    </row>
    <row r="4" spans="1:9" ht="31.5" customHeight="1" thickBot="1">
      <c r="A4" s="142"/>
      <c r="B4" s="143"/>
      <c r="D4" s="381" t="s">
        <v>26</v>
      </c>
      <c r="E4" s="382"/>
      <c r="F4" s="177">
        <f>SUM(F3:F3)</f>
        <v>0</v>
      </c>
      <c r="G4" s="144"/>
      <c r="H4" s="177">
        <f>SUM(H3:H3)</f>
        <v>0</v>
      </c>
      <c r="I4" s="178">
        <f>SUM(I3:I3)</f>
        <v>0</v>
      </c>
    </row>
    <row r="6" ht="12.75">
      <c r="B6" s="82"/>
    </row>
    <row r="7" ht="12.75">
      <c r="B7" s="82"/>
    </row>
  </sheetData>
  <sheetProtection selectLockedCells="1" selectUnlockedCells="1"/>
  <mergeCells count="1">
    <mergeCell ref="D4:E4"/>
  </mergeCells>
  <printOptions/>
  <pageMargins left="0.3937007874015748" right="0.3937007874015748" top="1.1811023622047245" bottom="1.0236220472440944" header="0.7874015748031497" footer="0.7874015748031497"/>
  <pageSetup horizontalDpi="600" verticalDpi="600" orientation="landscape" paperSize="9" r:id="rId1"/>
  <headerFooter alignWithMargins="0">
    <oddHeader>&amp;L&amp;11GCR/23/ZP/2018&amp;C&amp;11CZĘŚĆ 10</oddHeader>
    <oddFooter>&amp;C1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"/>
  <sheetViews>
    <sheetView zoomScaleSheetLayoutView="100" workbookViewId="0" topLeftCell="A1">
      <selection activeCell="C10" sqref="C10"/>
    </sheetView>
  </sheetViews>
  <sheetFormatPr defaultColWidth="11.57421875" defaultRowHeight="12.75"/>
  <cols>
    <col min="1" max="1" width="4.28125" style="0" customWidth="1"/>
    <col min="2" max="2" width="38.421875" style="0" customWidth="1"/>
    <col min="3" max="3" width="8.8515625" style="0" customWidth="1"/>
    <col min="4" max="4" width="10.7109375" style="0" customWidth="1"/>
    <col min="5" max="5" width="10.421875" style="0" customWidth="1"/>
    <col min="6" max="6" width="12.28125" style="0" customWidth="1"/>
    <col min="7" max="7" width="8.140625" style="0" customWidth="1"/>
    <col min="8" max="9" width="11.57421875" style="0" customWidth="1"/>
    <col min="10" max="10" width="18.7109375" style="0" customWidth="1"/>
  </cols>
  <sheetData>
    <row r="1" spans="1:10" ht="63.75">
      <c r="A1" s="303" t="s">
        <v>0</v>
      </c>
      <c r="B1" s="304" t="s">
        <v>1</v>
      </c>
      <c r="C1" s="304" t="s">
        <v>36</v>
      </c>
      <c r="D1" s="305" t="s">
        <v>4</v>
      </c>
      <c r="E1" s="305" t="s">
        <v>92</v>
      </c>
      <c r="F1" s="305" t="s">
        <v>54</v>
      </c>
      <c r="G1" s="306" t="s">
        <v>38</v>
      </c>
      <c r="H1" s="305" t="s">
        <v>39</v>
      </c>
      <c r="I1" s="305" t="s">
        <v>40</v>
      </c>
      <c r="J1" s="307" t="s">
        <v>58</v>
      </c>
    </row>
    <row r="2" spans="1:10" ht="13.5" thickBot="1">
      <c r="A2" s="308">
        <v>1</v>
      </c>
      <c r="B2" s="309">
        <v>2</v>
      </c>
      <c r="C2" s="309">
        <v>3</v>
      </c>
      <c r="D2" s="309">
        <v>4</v>
      </c>
      <c r="E2" s="309">
        <v>5</v>
      </c>
      <c r="F2" s="309">
        <v>6</v>
      </c>
      <c r="G2" s="309">
        <v>7</v>
      </c>
      <c r="H2" s="309">
        <v>8</v>
      </c>
      <c r="I2" s="309">
        <v>9</v>
      </c>
      <c r="J2" s="310">
        <v>10</v>
      </c>
    </row>
    <row r="3" spans="1:10" ht="84" customHeight="1" thickBot="1">
      <c r="A3" s="297">
        <v>1</v>
      </c>
      <c r="B3" s="298" t="s">
        <v>94</v>
      </c>
      <c r="C3" s="299">
        <v>50</v>
      </c>
      <c r="D3" s="299"/>
      <c r="E3" s="300">
        <f>D3*G3+D3</f>
        <v>0</v>
      </c>
      <c r="F3" s="300">
        <f>C3*D3</f>
        <v>0</v>
      </c>
      <c r="G3" s="301"/>
      <c r="H3" s="300">
        <f>F3*G3</f>
        <v>0</v>
      </c>
      <c r="I3" s="300">
        <f>F3+H3</f>
        <v>0</v>
      </c>
      <c r="J3" s="302"/>
    </row>
    <row r="4" spans="4:9" ht="30" customHeight="1" thickBot="1">
      <c r="D4" s="389" t="s">
        <v>26</v>
      </c>
      <c r="E4" s="390"/>
      <c r="F4" s="276">
        <f>F3</f>
        <v>0</v>
      </c>
      <c r="G4" s="295"/>
      <c r="H4" s="276">
        <f>H3</f>
        <v>0</v>
      </c>
      <c r="I4" s="296">
        <f>I3</f>
        <v>0</v>
      </c>
    </row>
  </sheetData>
  <sheetProtection selectLockedCells="1" selectUnlockedCells="1"/>
  <mergeCells count="1">
    <mergeCell ref="D4:E4"/>
  </mergeCells>
  <printOptions/>
  <pageMargins left="0.3937007874015748" right="0.3937007874015748" top="1.1023622047244095" bottom="1.0236220472440944" header="0.7874015748031497" footer="0.7874015748031497"/>
  <pageSetup horizontalDpi="600" verticalDpi="600" orientation="landscape" paperSize="9" r:id="rId1"/>
  <headerFooter alignWithMargins="0">
    <oddHeader>&amp;L&amp;11GCR/23/ZP/2018&amp;C&amp;11CZĘŚC 11</oddHeader>
    <oddFooter>&amp;C1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"/>
  <sheetViews>
    <sheetView zoomScaleSheetLayoutView="100" workbookViewId="0" topLeftCell="A1">
      <selection activeCell="I4" sqref="I4"/>
    </sheetView>
  </sheetViews>
  <sheetFormatPr defaultColWidth="11.57421875" defaultRowHeight="12.75"/>
  <cols>
    <col min="1" max="1" width="4.28125" style="0" customWidth="1"/>
    <col min="2" max="2" width="31.8515625" style="0" customWidth="1"/>
    <col min="3" max="3" width="9.140625" style="0" customWidth="1"/>
    <col min="4" max="4" width="10.8515625" style="0" customWidth="1"/>
    <col min="5" max="5" width="11.57421875" style="0" customWidth="1"/>
    <col min="6" max="6" width="13.7109375" style="0" customWidth="1"/>
    <col min="7" max="7" width="9.421875" style="0" customWidth="1"/>
    <col min="8" max="8" width="11.57421875" style="0" customWidth="1"/>
    <col min="9" max="9" width="12.421875" style="0" customWidth="1"/>
    <col min="10" max="10" width="18.8515625" style="0" customWidth="1"/>
  </cols>
  <sheetData>
    <row r="1" spans="1:10" ht="51">
      <c r="A1" s="132" t="s">
        <v>0</v>
      </c>
      <c r="B1" s="133" t="s">
        <v>1</v>
      </c>
      <c r="C1" s="133" t="s">
        <v>36</v>
      </c>
      <c r="D1" s="134" t="s">
        <v>4</v>
      </c>
      <c r="E1" s="134" t="s">
        <v>92</v>
      </c>
      <c r="F1" s="134" t="s">
        <v>54</v>
      </c>
      <c r="G1" s="135" t="s">
        <v>38</v>
      </c>
      <c r="H1" s="134" t="s">
        <v>39</v>
      </c>
      <c r="I1" s="134" t="s">
        <v>40</v>
      </c>
      <c r="J1" s="60" t="s">
        <v>59</v>
      </c>
    </row>
    <row r="2" spans="1:10" ht="12.75">
      <c r="A2" s="136">
        <v>1</v>
      </c>
      <c r="B2" s="137">
        <v>2</v>
      </c>
      <c r="C2" s="137">
        <v>3</v>
      </c>
      <c r="D2" s="137">
        <v>4</v>
      </c>
      <c r="E2" s="137">
        <v>5</v>
      </c>
      <c r="F2" s="137">
        <v>6</v>
      </c>
      <c r="G2" s="137">
        <v>7</v>
      </c>
      <c r="H2" s="137">
        <v>8</v>
      </c>
      <c r="I2" s="137">
        <v>9</v>
      </c>
      <c r="J2" s="75">
        <v>10</v>
      </c>
    </row>
    <row r="3" spans="1:10" ht="78" customHeight="1" thickBot="1">
      <c r="A3" s="70">
        <v>1</v>
      </c>
      <c r="B3" s="187" t="s">
        <v>93</v>
      </c>
      <c r="C3" s="138">
        <v>100</v>
      </c>
      <c r="D3" s="139"/>
      <c r="E3" s="196">
        <f>D3*G3+D3</f>
        <v>0</v>
      </c>
      <c r="F3" s="197">
        <f>C3*D3</f>
        <v>0</v>
      </c>
      <c r="G3" s="140"/>
      <c r="H3" s="196">
        <f>F3*G3</f>
        <v>0</v>
      </c>
      <c r="I3" s="196">
        <f>F3+H3</f>
        <v>0</v>
      </c>
      <c r="J3" s="141"/>
    </row>
    <row r="4" spans="1:9" ht="18" customHeight="1" thickBot="1">
      <c r="A4" s="142"/>
      <c r="B4" s="143"/>
      <c r="D4" s="381" t="s">
        <v>26</v>
      </c>
      <c r="E4" s="382"/>
      <c r="F4" s="177">
        <f>SUM(F3:F3)</f>
        <v>0</v>
      </c>
      <c r="G4" s="144"/>
      <c r="H4" s="177">
        <f>SUM(H3:H3)</f>
        <v>0</v>
      </c>
      <c r="I4" s="178">
        <f>SUM(I3:I3)</f>
        <v>0</v>
      </c>
    </row>
  </sheetData>
  <sheetProtection selectLockedCells="1" selectUnlockedCells="1"/>
  <mergeCells count="1">
    <mergeCell ref="D4:E4"/>
  </mergeCells>
  <printOptions/>
  <pageMargins left="0.3937007874015748" right="0.3937007874015748" top="1.0236220472440944" bottom="1.0236220472440944" header="0.7874015748031497" footer="0.7874015748031497"/>
  <pageSetup horizontalDpi="600" verticalDpi="600" orientation="landscape" paperSize="9" r:id="rId1"/>
  <headerFooter alignWithMargins="0">
    <oddHeader>&amp;L&amp;11GCR/23/ZP/2018&amp;C&amp;11CZĘŚĆ 12</oddHeader>
    <oddFooter>&amp;C1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4">
      <selection activeCell="F1" sqref="F1"/>
    </sheetView>
  </sheetViews>
  <sheetFormatPr defaultColWidth="11.57421875" defaultRowHeight="12.75"/>
  <cols>
    <col min="1" max="1" width="4.00390625" style="0" customWidth="1"/>
    <col min="2" max="2" width="47.8515625" style="0" customWidth="1"/>
    <col min="3" max="3" width="8.421875" style="0" customWidth="1"/>
    <col min="4" max="5" width="10.8515625" style="0" customWidth="1"/>
    <col min="6" max="6" width="13.28125" style="0" customWidth="1"/>
    <col min="7" max="7" width="8.00390625" style="0" customWidth="1"/>
    <col min="8" max="8" width="12.140625" style="0" customWidth="1"/>
    <col min="9" max="9" width="12.7109375" style="0" customWidth="1"/>
    <col min="10" max="10" width="17.7109375" style="0" customWidth="1"/>
  </cols>
  <sheetData>
    <row r="1" spans="1:10" ht="51">
      <c r="A1" s="56" t="s">
        <v>0</v>
      </c>
      <c r="B1" s="57" t="s">
        <v>1</v>
      </c>
      <c r="C1" s="57" t="s">
        <v>36</v>
      </c>
      <c r="D1" s="58" t="s">
        <v>4</v>
      </c>
      <c r="E1" s="58" t="s">
        <v>92</v>
      </c>
      <c r="F1" s="58" t="s">
        <v>129</v>
      </c>
      <c r="G1" s="59" t="s">
        <v>38</v>
      </c>
      <c r="H1" s="58" t="s">
        <v>39</v>
      </c>
      <c r="I1" s="58" t="s">
        <v>40</v>
      </c>
      <c r="J1" s="60" t="s">
        <v>60</v>
      </c>
    </row>
    <row r="2" spans="1:10" ht="12.75">
      <c r="A2" s="145">
        <v>1</v>
      </c>
      <c r="B2" s="146">
        <v>2</v>
      </c>
      <c r="C2" s="146">
        <v>3</v>
      </c>
      <c r="D2" s="146">
        <v>4</v>
      </c>
      <c r="E2" s="146">
        <v>5</v>
      </c>
      <c r="F2" s="146">
        <v>6</v>
      </c>
      <c r="G2" s="146">
        <v>7</v>
      </c>
      <c r="H2" s="146">
        <v>8</v>
      </c>
      <c r="I2" s="146">
        <v>9</v>
      </c>
      <c r="J2" s="147">
        <v>10</v>
      </c>
    </row>
    <row r="3" spans="1:10" ht="69.75" customHeight="1">
      <c r="A3" s="69">
        <v>1</v>
      </c>
      <c r="B3" s="188" t="s">
        <v>61</v>
      </c>
      <c r="C3" s="148">
        <v>20</v>
      </c>
      <c r="D3" s="66"/>
      <c r="E3" s="179">
        <f>D3*G3+D3</f>
        <v>0</v>
      </c>
      <c r="F3" s="179">
        <f aca="true" t="shared" si="0" ref="F3:F12">C3*D3</f>
        <v>0</v>
      </c>
      <c r="G3" s="40"/>
      <c r="H3" s="179">
        <f aca="true" t="shared" si="1" ref="H3:H12">F3*G3</f>
        <v>0</v>
      </c>
      <c r="I3" s="179">
        <f aca="true" t="shared" si="2" ref="I3:I12">F3+H3</f>
        <v>0</v>
      </c>
      <c r="J3" s="149"/>
    </row>
    <row r="4" spans="1:10" ht="66.75" customHeight="1">
      <c r="A4" s="69">
        <v>2</v>
      </c>
      <c r="B4" s="188" t="s">
        <v>62</v>
      </c>
      <c r="C4" s="43">
        <v>10</v>
      </c>
      <c r="D4" s="66"/>
      <c r="E4" s="179">
        <f aca="true" t="shared" si="3" ref="E4:E12">D4*G4+D4</f>
        <v>0</v>
      </c>
      <c r="F4" s="179">
        <f t="shared" si="0"/>
        <v>0</v>
      </c>
      <c r="G4" s="40"/>
      <c r="H4" s="179">
        <f t="shared" si="1"/>
        <v>0</v>
      </c>
      <c r="I4" s="179">
        <f t="shared" si="2"/>
        <v>0</v>
      </c>
      <c r="J4" s="149"/>
    </row>
    <row r="5" spans="1:10" ht="53.25" customHeight="1">
      <c r="A5" s="69">
        <v>3</v>
      </c>
      <c r="B5" s="188" t="s">
        <v>63</v>
      </c>
      <c r="C5" s="43">
        <v>20</v>
      </c>
      <c r="D5" s="66"/>
      <c r="E5" s="179">
        <f t="shared" si="3"/>
        <v>0</v>
      </c>
      <c r="F5" s="179">
        <f t="shared" si="0"/>
        <v>0</v>
      </c>
      <c r="G5" s="40"/>
      <c r="H5" s="179">
        <f t="shared" si="1"/>
        <v>0</v>
      </c>
      <c r="I5" s="179">
        <f t="shared" si="2"/>
        <v>0</v>
      </c>
      <c r="J5" s="149"/>
    </row>
    <row r="6" spans="1:10" ht="64.5" customHeight="1">
      <c r="A6" s="69">
        <v>4</v>
      </c>
      <c r="B6" s="175" t="s">
        <v>64</v>
      </c>
      <c r="C6" s="43">
        <v>20</v>
      </c>
      <c r="D6" s="66"/>
      <c r="E6" s="179">
        <f t="shared" si="3"/>
        <v>0</v>
      </c>
      <c r="F6" s="179">
        <f t="shared" si="0"/>
        <v>0</v>
      </c>
      <c r="G6" s="40"/>
      <c r="H6" s="179">
        <f t="shared" si="1"/>
        <v>0</v>
      </c>
      <c r="I6" s="179">
        <f t="shared" si="2"/>
        <v>0</v>
      </c>
      <c r="J6" s="149"/>
    </row>
    <row r="7" spans="1:10" ht="52.5" customHeight="1">
      <c r="A7" s="69">
        <v>5</v>
      </c>
      <c r="B7" s="188" t="s">
        <v>65</v>
      </c>
      <c r="C7" s="43">
        <v>20</v>
      </c>
      <c r="D7" s="66"/>
      <c r="E7" s="179">
        <f t="shared" si="3"/>
        <v>0</v>
      </c>
      <c r="F7" s="179">
        <f t="shared" si="0"/>
        <v>0</v>
      </c>
      <c r="G7" s="40"/>
      <c r="H7" s="179">
        <f t="shared" si="1"/>
        <v>0</v>
      </c>
      <c r="I7" s="179">
        <f t="shared" si="2"/>
        <v>0</v>
      </c>
      <c r="J7" s="149"/>
    </row>
    <row r="8" spans="1:10" ht="52.5" customHeight="1">
      <c r="A8" s="69">
        <v>6</v>
      </c>
      <c r="B8" s="188" t="s">
        <v>66</v>
      </c>
      <c r="C8" s="43">
        <v>20</v>
      </c>
      <c r="D8" s="66"/>
      <c r="E8" s="179">
        <f t="shared" si="3"/>
        <v>0</v>
      </c>
      <c r="F8" s="179">
        <f t="shared" si="0"/>
        <v>0</v>
      </c>
      <c r="G8" s="40"/>
      <c r="H8" s="179">
        <f t="shared" si="1"/>
        <v>0</v>
      </c>
      <c r="I8" s="179">
        <f t="shared" si="2"/>
        <v>0</v>
      </c>
      <c r="J8" s="149"/>
    </row>
    <row r="9" spans="1:10" ht="54.75" customHeight="1">
      <c r="A9" s="69">
        <v>7</v>
      </c>
      <c r="B9" s="188" t="s">
        <v>67</v>
      </c>
      <c r="C9" s="43">
        <v>20</v>
      </c>
      <c r="D9" s="66"/>
      <c r="E9" s="179">
        <f t="shared" si="3"/>
        <v>0</v>
      </c>
      <c r="F9" s="179">
        <f t="shared" si="0"/>
        <v>0</v>
      </c>
      <c r="G9" s="40"/>
      <c r="H9" s="179">
        <f t="shared" si="1"/>
        <v>0</v>
      </c>
      <c r="I9" s="179">
        <f t="shared" si="2"/>
        <v>0</v>
      </c>
      <c r="J9" s="149"/>
    </row>
    <row r="10" spans="1:10" ht="65.25" customHeight="1">
      <c r="A10" s="69">
        <v>8</v>
      </c>
      <c r="B10" s="188" t="s">
        <v>68</v>
      </c>
      <c r="C10" s="43">
        <v>15</v>
      </c>
      <c r="D10" s="66"/>
      <c r="E10" s="179">
        <f t="shared" si="3"/>
        <v>0</v>
      </c>
      <c r="F10" s="179">
        <f t="shared" si="0"/>
        <v>0</v>
      </c>
      <c r="G10" s="40"/>
      <c r="H10" s="179">
        <f t="shared" si="1"/>
        <v>0</v>
      </c>
      <c r="I10" s="179">
        <f t="shared" si="2"/>
        <v>0</v>
      </c>
      <c r="J10" s="149"/>
    </row>
    <row r="11" spans="1:10" ht="69.75" customHeight="1">
      <c r="A11" s="69">
        <v>9</v>
      </c>
      <c r="B11" s="188" t="s">
        <v>69</v>
      </c>
      <c r="C11" s="43">
        <v>10</v>
      </c>
      <c r="D11" s="66"/>
      <c r="E11" s="179">
        <f t="shared" si="3"/>
        <v>0</v>
      </c>
      <c r="F11" s="179">
        <f t="shared" si="0"/>
        <v>0</v>
      </c>
      <c r="G11" s="40"/>
      <c r="H11" s="179">
        <f t="shared" si="1"/>
        <v>0</v>
      </c>
      <c r="I11" s="179">
        <f t="shared" si="2"/>
        <v>0</v>
      </c>
      <c r="J11" s="149"/>
    </row>
    <row r="12" spans="1:10" ht="69" customHeight="1" thickBot="1">
      <c r="A12" s="69">
        <v>10</v>
      </c>
      <c r="B12" s="175" t="s">
        <v>70</v>
      </c>
      <c r="C12" s="43">
        <v>20</v>
      </c>
      <c r="D12" s="72"/>
      <c r="E12" s="189">
        <f t="shared" si="3"/>
        <v>0</v>
      </c>
      <c r="F12" s="189">
        <f t="shared" si="0"/>
        <v>0</v>
      </c>
      <c r="G12" s="49"/>
      <c r="H12" s="189">
        <f t="shared" si="1"/>
        <v>0</v>
      </c>
      <c r="I12" s="189">
        <f t="shared" si="2"/>
        <v>0</v>
      </c>
      <c r="J12" s="192"/>
    </row>
    <row r="13" spans="1:10" ht="31.5" customHeight="1" thickBot="1">
      <c r="A13" s="55"/>
      <c r="B13" s="150"/>
      <c r="C13" s="151"/>
      <c r="D13" s="391" t="s">
        <v>26</v>
      </c>
      <c r="E13" s="392"/>
      <c r="F13" s="190">
        <f>SUM(F3:F12)</f>
        <v>0</v>
      </c>
      <c r="G13" s="191"/>
      <c r="H13" s="193">
        <f>SUM(H3:H12)</f>
        <v>0</v>
      </c>
      <c r="I13" s="195">
        <f>SUM(I3:I12)</f>
        <v>0</v>
      </c>
      <c r="J13" s="194"/>
    </row>
    <row r="14" spans="1:10" ht="12.75">
      <c r="A14" s="128"/>
      <c r="B14" s="128"/>
      <c r="C14" s="128"/>
      <c r="D14" s="128"/>
      <c r="E14" s="128"/>
      <c r="F14" s="128"/>
      <c r="G14" s="128"/>
      <c r="H14" s="128"/>
      <c r="I14" s="128"/>
      <c r="J14" s="128"/>
    </row>
    <row r="15" spans="1:10" ht="12.75">
      <c r="A15" s="128"/>
      <c r="B15" s="128"/>
      <c r="C15" s="128"/>
      <c r="D15" s="128"/>
      <c r="E15" s="128"/>
      <c r="F15" s="128"/>
      <c r="G15" s="128"/>
      <c r="H15" s="128"/>
      <c r="I15" s="128"/>
      <c r="J15" s="128"/>
    </row>
    <row r="16" spans="1:10" ht="12.75">
      <c r="A16" s="128"/>
      <c r="B16" s="128"/>
      <c r="C16" s="128"/>
      <c r="D16" s="128"/>
      <c r="E16" s="128"/>
      <c r="F16" s="128"/>
      <c r="G16" s="128"/>
      <c r="H16" s="128"/>
      <c r="I16" s="128"/>
      <c r="J16" s="128"/>
    </row>
  </sheetData>
  <sheetProtection selectLockedCells="1" selectUnlockedCells="1"/>
  <mergeCells count="1">
    <mergeCell ref="D13:E13"/>
  </mergeCells>
  <printOptions/>
  <pageMargins left="0.2362204724409449" right="0.11811023622047245" top="0.9448818897637796" bottom="0.7480314960629921" header="0.7086614173228347" footer="0.31496062992125984"/>
  <pageSetup horizontalDpi="600" verticalDpi="600" orientation="landscape" paperSize="9" r:id="rId1"/>
  <headerFooter alignWithMargins="0">
    <oddHeader>&amp;L&amp;11GCR/23/ZP/2018&amp;C&amp;11CZĘŚĆ  13</oddHeader>
    <oddFooter>&amp;C&amp;"Times New Roman,Normalny"&amp;12 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B10" sqref="B10"/>
    </sheetView>
  </sheetViews>
  <sheetFormatPr defaultColWidth="9.00390625" defaultRowHeight="12.75"/>
  <cols>
    <col min="1" max="1" width="3.7109375" style="55" customWidth="1"/>
    <col min="2" max="2" width="40.7109375" style="55" customWidth="1"/>
    <col min="3" max="3" width="9.00390625" style="55" customWidth="1"/>
    <col min="4" max="5" width="11.57421875" style="55" customWidth="1"/>
    <col min="6" max="6" width="12.421875" style="55" customWidth="1"/>
    <col min="7" max="7" width="9.00390625" style="55" customWidth="1"/>
    <col min="8" max="8" width="12.8515625" style="55" customWidth="1"/>
    <col min="9" max="9" width="16.57421875" style="55" customWidth="1"/>
    <col min="10" max="10" width="17.140625" style="55" customWidth="1"/>
    <col min="11" max="16384" width="9.00390625" style="55" customWidth="1"/>
  </cols>
  <sheetData>
    <row r="1" spans="1:10" ht="63.75">
      <c r="A1" s="56" t="s">
        <v>0</v>
      </c>
      <c r="B1" s="57" t="s">
        <v>1</v>
      </c>
      <c r="C1" s="57" t="s">
        <v>36</v>
      </c>
      <c r="D1" s="58" t="s">
        <v>4</v>
      </c>
      <c r="E1" s="58" t="s">
        <v>92</v>
      </c>
      <c r="F1" s="58" t="s">
        <v>37</v>
      </c>
      <c r="G1" s="59" t="s">
        <v>38</v>
      </c>
      <c r="H1" s="58" t="s">
        <v>39</v>
      </c>
      <c r="I1" s="58" t="s">
        <v>40</v>
      </c>
      <c r="J1" s="60" t="s">
        <v>71</v>
      </c>
    </row>
    <row r="2" spans="1:10" ht="12.75">
      <c r="A2" s="61">
        <v>1</v>
      </c>
      <c r="B2" s="62">
        <v>2</v>
      </c>
      <c r="C2" s="62">
        <v>3</v>
      </c>
      <c r="D2" s="62">
        <v>4</v>
      </c>
      <c r="E2" s="62">
        <v>5</v>
      </c>
      <c r="F2" s="62">
        <v>5</v>
      </c>
      <c r="G2" s="62">
        <v>6</v>
      </c>
      <c r="H2" s="62">
        <v>7</v>
      </c>
      <c r="I2" s="62">
        <v>8</v>
      </c>
      <c r="J2" s="63">
        <v>9</v>
      </c>
    </row>
    <row r="3" spans="1:10" ht="49.5" customHeight="1">
      <c r="A3" s="152">
        <v>1</v>
      </c>
      <c r="B3" s="175" t="s">
        <v>72</v>
      </c>
      <c r="C3" s="148">
        <v>5</v>
      </c>
      <c r="D3" s="66"/>
      <c r="E3" s="179">
        <f>D3*G3+D3</f>
        <v>0</v>
      </c>
      <c r="F3" s="179">
        <f>C3*D3</f>
        <v>0</v>
      </c>
      <c r="G3" s="80"/>
      <c r="H3" s="179">
        <f>F3*G3</f>
        <v>0</v>
      </c>
      <c r="I3" s="179">
        <f>F3+H3</f>
        <v>0</v>
      </c>
      <c r="J3" s="68"/>
    </row>
    <row r="4" spans="1:10" ht="44.25" customHeight="1">
      <c r="A4" s="152">
        <v>2</v>
      </c>
      <c r="B4" s="175" t="s">
        <v>73</v>
      </c>
      <c r="C4" s="43">
        <v>5</v>
      </c>
      <c r="D4" s="66"/>
      <c r="E4" s="179">
        <f>D4*G4+D4</f>
        <v>0</v>
      </c>
      <c r="F4" s="179">
        <f>C4*D4</f>
        <v>0</v>
      </c>
      <c r="G4" s="80"/>
      <c r="H4" s="179">
        <f>F4*G4</f>
        <v>0</v>
      </c>
      <c r="I4" s="179">
        <f>F4+H4</f>
        <v>0</v>
      </c>
      <c r="J4" s="68"/>
    </row>
    <row r="5" spans="1:10" ht="48.75" customHeight="1" thickBot="1">
      <c r="A5" s="153">
        <v>3</v>
      </c>
      <c r="B5" s="187" t="s">
        <v>74</v>
      </c>
      <c r="C5" s="47">
        <v>5</v>
      </c>
      <c r="D5" s="72"/>
      <c r="E5" s="189">
        <f>D5*G5+D5</f>
        <v>0</v>
      </c>
      <c r="F5" s="189">
        <f>C5*D5</f>
        <v>0</v>
      </c>
      <c r="G5" s="76"/>
      <c r="H5" s="189">
        <f>F5*G5</f>
        <v>0</v>
      </c>
      <c r="I5" s="189">
        <f>F5+H5</f>
        <v>0</v>
      </c>
      <c r="J5" s="73"/>
    </row>
    <row r="6" spans="1:9" ht="33.75" customHeight="1" thickBot="1">
      <c r="A6" s="128"/>
      <c r="D6" s="391" t="s">
        <v>26</v>
      </c>
      <c r="E6" s="392"/>
      <c r="F6" s="190">
        <f>SUM(F3:F5)</f>
        <v>0</v>
      </c>
      <c r="G6" s="191"/>
      <c r="H6" s="190">
        <f>SUM(H3:H5)</f>
        <v>0</v>
      </c>
      <c r="I6" s="311">
        <f>SUM(I3:I5)</f>
        <v>0</v>
      </c>
    </row>
    <row r="8" ht="12.75">
      <c r="B8" s="82"/>
    </row>
    <row r="9" ht="12.75">
      <c r="B9" s="82"/>
    </row>
    <row r="11" ht="12.75">
      <c r="B11" s="82"/>
    </row>
    <row r="12" ht="12.75">
      <c r="B12" s="82"/>
    </row>
  </sheetData>
  <sheetProtection selectLockedCells="1" selectUnlockedCells="1"/>
  <mergeCells count="1">
    <mergeCell ref="D6:E6"/>
  </mergeCells>
  <printOptions/>
  <pageMargins left="0.2361111111111111" right="0.31527777777777777" top="1.18125" bottom="1.023611111111111" header="0.7875" footer="0.7875"/>
  <pageSetup horizontalDpi="600" verticalDpi="600" orientation="landscape" paperSize="9" r:id="rId1"/>
  <headerFooter alignWithMargins="0">
    <oddHeader>&amp;L&amp;11GCR/23/ZP/2018&amp;C&amp;11CZĘŚĆ 14</oddHeader>
    <oddFooter>&amp;C1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H3" sqref="H3"/>
    </sheetView>
  </sheetViews>
  <sheetFormatPr defaultColWidth="11.57421875" defaultRowHeight="12.75"/>
  <cols>
    <col min="1" max="1" width="3.7109375" style="0" customWidth="1"/>
    <col min="2" max="2" width="43.421875" style="0" customWidth="1"/>
    <col min="3" max="3" width="8.7109375" style="0" customWidth="1"/>
    <col min="4" max="5" width="10.7109375" style="0" customWidth="1"/>
    <col min="6" max="6" width="13.57421875" style="0" customWidth="1"/>
    <col min="7" max="7" width="7.7109375" style="0" customWidth="1"/>
    <col min="8" max="8" width="12.140625" style="0" customWidth="1"/>
    <col min="9" max="9" width="12.7109375" style="0" customWidth="1"/>
    <col min="10" max="10" width="17.7109375" style="0" customWidth="1"/>
  </cols>
  <sheetData>
    <row r="1" spans="1:10" ht="51">
      <c r="A1" s="260" t="s">
        <v>0</v>
      </c>
      <c r="B1" s="261" t="s">
        <v>1</v>
      </c>
      <c r="C1" s="261" t="s">
        <v>36</v>
      </c>
      <c r="D1" s="262" t="s">
        <v>4</v>
      </c>
      <c r="E1" s="262" t="s">
        <v>92</v>
      </c>
      <c r="F1" s="262" t="s">
        <v>130</v>
      </c>
      <c r="G1" s="263" t="s">
        <v>38</v>
      </c>
      <c r="H1" s="262" t="s">
        <v>39</v>
      </c>
      <c r="I1" s="262" t="s">
        <v>40</v>
      </c>
      <c r="J1" s="264" t="s">
        <v>59</v>
      </c>
    </row>
    <row r="2" spans="1:10" ht="12.75">
      <c r="A2" s="265">
        <v>1</v>
      </c>
      <c r="B2" s="62">
        <v>2</v>
      </c>
      <c r="C2" s="62">
        <v>3</v>
      </c>
      <c r="D2" s="62">
        <v>4</v>
      </c>
      <c r="E2" s="62">
        <v>5</v>
      </c>
      <c r="F2" s="62">
        <v>6</v>
      </c>
      <c r="G2" s="62">
        <v>7</v>
      </c>
      <c r="H2" s="62">
        <v>8</v>
      </c>
      <c r="I2" s="62">
        <v>9</v>
      </c>
      <c r="J2" s="266">
        <v>10</v>
      </c>
    </row>
    <row r="3" spans="1:10" ht="61.5" customHeight="1" thickBot="1">
      <c r="A3" s="313">
        <v>1</v>
      </c>
      <c r="B3" s="314" t="s">
        <v>75</v>
      </c>
      <c r="C3" s="315">
        <v>4</v>
      </c>
      <c r="D3" s="316"/>
      <c r="E3" s="317">
        <f>D3*G3+D3</f>
        <v>0</v>
      </c>
      <c r="F3" s="318">
        <f>C3*D3</f>
        <v>0</v>
      </c>
      <c r="G3" s="274"/>
      <c r="H3" s="317">
        <f>F3*G3</f>
        <v>0</v>
      </c>
      <c r="I3" s="317">
        <f>F3+H3</f>
        <v>0</v>
      </c>
      <c r="J3" s="319"/>
    </row>
    <row r="4" spans="1:10" ht="31.5" customHeight="1" thickBot="1">
      <c r="A4" s="128"/>
      <c r="B4" s="128"/>
      <c r="C4" s="128"/>
      <c r="D4" s="393" t="s">
        <v>26</v>
      </c>
      <c r="E4" s="394"/>
      <c r="F4" s="177">
        <f>SUM(F3:F3)</f>
        <v>0</v>
      </c>
      <c r="G4" s="312"/>
      <c r="H4" s="177">
        <f>SUM(H3:H3)</f>
        <v>0</v>
      </c>
      <c r="I4" s="178">
        <f>SUM(I3:I3)</f>
        <v>0</v>
      </c>
      <c r="J4" s="128"/>
    </row>
    <row r="5" spans="1:10" ht="12.75">
      <c r="A5" s="128"/>
      <c r="B5" s="128"/>
      <c r="C5" s="128"/>
      <c r="D5" s="128"/>
      <c r="E5" s="128"/>
      <c r="F5" s="128"/>
      <c r="G5" s="128"/>
      <c r="H5" s="128"/>
      <c r="I5" s="128"/>
      <c r="J5" s="128"/>
    </row>
    <row r="6" ht="12.75">
      <c r="B6" s="82"/>
    </row>
    <row r="7" ht="12.75">
      <c r="B7" s="82"/>
    </row>
    <row r="8" ht="12.75">
      <c r="B8" s="82"/>
    </row>
    <row r="9" ht="12.75">
      <c r="B9" s="82"/>
    </row>
    <row r="10" ht="12.75">
      <c r="B10" s="82"/>
    </row>
    <row r="11" ht="12.75">
      <c r="B11" s="82"/>
    </row>
    <row r="12" ht="12.75">
      <c r="B12" s="82"/>
    </row>
    <row r="13" ht="12.75">
      <c r="B13" s="82"/>
    </row>
    <row r="14" ht="12.75">
      <c r="B14" s="82"/>
    </row>
    <row r="15" ht="12.75">
      <c r="B15" s="82"/>
    </row>
  </sheetData>
  <sheetProtection selectLockedCells="1" selectUnlockedCells="1"/>
  <mergeCells count="1">
    <mergeCell ref="D4:E4"/>
  </mergeCells>
  <printOptions/>
  <pageMargins left="0.2362204724409449" right="0.11811023622047245" top="0.984251968503937" bottom="0.7480314960629921" header="0.7086614173228347" footer="0.31496062992125984"/>
  <pageSetup horizontalDpi="600" verticalDpi="600" orientation="landscape" paperSize="9" r:id="rId1"/>
  <headerFooter alignWithMargins="0">
    <oddHeader>&amp;L&amp;11GCR/23/ZP/2018&amp;C&amp;11CZĘŚĆ 15</oddHeader>
    <oddFooter>&amp;C1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B5" sqref="B5"/>
    </sheetView>
  </sheetViews>
  <sheetFormatPr defaultColWidth="11.57421875" defaultRowHeight="12.75"/>
  <cols>
    <col min="1" max="1" width="3.421875" style="0" customWidth="1"/>
    <col min="2" max="2" width="40.8515625" style="0" customWidth="1"/>
    <col min="3" max="3" width="8.00390625" style="0" customWidth="1"/>
    <col min="4" max="4" width="10.8515625" style="0" customWidth="1"/>
    <col min="5" max="5" width="10.28125" style="0" customWidth="1"/>
    <col min="6" max="6" width="13.421875" style="0" customWidth="1"/>
    <col min="7" max="7" width="7.8515625" style="0" customWidth="1"/>
    <col min="8" max="8" width="11.57421875" style="0" customWidth="1"/>
    <col min="9" max="9" width="12.421875" style="0" customWidth="1"/>
    <col min="10" max="10" width="20.7109375" style="0" customWidth="1"/>
  </cols>
  <sheetData>
    <row r="1" spans="1:10" ht="51">
      <c r="A1" s="260" t="s">
        <v>0</v>
      </c>
      <c r="B1" s="261" t="s">
        <v>1</v>
      </c>
      <c r="C1" s="261" t="s">
        <v>36</v>
      </c>
      <c r="D1" s="262" t="s">
        <v>4</v>
      </c>
      <c r="E1" s="262" t="s">
        <v>92</v>
      </c>
      <c r="F1" s="262" t="s">
        <v>131</v>
      </c>
      <c r="G1" s="263" t="s">
        <v>38</v>
      </c>
      <c r="H1" s="262" t="s">
        <v>39</v>
      </c>
      <c r="I1" s="262" t="s">
        <v>40</v>
      </c>
      <c r="J1" s="322" t="s">
        <v>132</v>
      </c>
    </row>
    <row r="2" spans="1:10" ht="12.75">
      <c r="A2" s="323">
        <v>1</v>
      </c>
      <c r="B2" s="146">
        <v>2</v>
      </c>
      <c r="C2" s="146">
        <v>3</v>
      </c>
      <c r="D2" s="146">
        <v>4</v>
      </c>
      <c r="E2" s="146">
        <v>5</v>
      </c>
      <c r="F2" s="146">
        <v>6</v>
      </c>
      <c r="G2" s="146">
        <v>7</v>
      </c>
      <c r="H2" s="146">
        <v>8</v>
      </c>
      <c r="I2" s="146">
        <v>9</v>
      </c>
      <c r="J2" s="324">
        <v>10</v>
      </c>
    </row>
    <row r="3" spans="1:10" ht="81.75" customHeight="1">
      <c r="A3" s="267">
        <v>1</v>
      </c>
      <c r="B3" s="175" t="s">
        <v>135</v>
      </c>
      <c r="C3" s="148">
        <v>1200</v>
      </c>
      <c r="D3" s="155"/>
      <c r="E3" s="176">
        <f>D3*G3+D3</f>
        <v>0</v>
      </c>
      <c r="F3" s="179">
        <f>C3*D3</f>
        <v>0</v>
      </c>
      <c r="G3" s="80"/>
      <c r="H3" s="179">
        <f>F3*G3</f>
        <v>0</v>
      </c>
      <c r="I3" s="179">
        <f>F3+H3</f>
        <v>0</v>
      </c>
      <c r="J3" s="325"/>
    </row>
    <row r="4" spans="1:10" ht="84" customHeight="1">
      <c r="A4" s="267">
        <v>2</v>
      </c>
      <c r="B4" s="175" t="s">
        <v>134</v>
      </c>
      <c r="C4" s="156">
        <v>600</v>
      </c>
      <c r="D4" s="155"/>
      <c r="E4" s="176">
        <f>D4*G4+D4</f>
        <v>0</v>
      </c>
      <c r="F4" s="179">
        <f>C4*D4</f>
        <v>0</v>
      </c>
      <c r="G4" s="80"/>
      <c r="H4" s="179">
        <f>F4*G4</f>
        <v>0</v>
      </c>
      <c r="I4" s="179">
        <f>F4+H4</f>
        <v>0</v>
      </c>
      <c r="J4" s="325"/>
    </row>
    <row r="5" spans="1:10" ht="80.25" customHeight="1" thickBot="1">
      <c r="A5" s="269">
        <v>3</v>
      </c>
      <c r="B5" s="314" t="s">
        <v>136</v>
      </c>
      <c r="C5" s="326">
        <v>500</v>
      </c>
      <c r="D5" s="320"/>
      <c r="E5" s="321">
        <f>D5*G5+D5</f>
        <v>0</v>
      </c>
      <c r="F5" s="189">
        <f>C5*D5</f>
        <v>0</v>
      </c>
      <c r="G5" s="76"/>
      <c r="H5" s="189">
        <f>F5*G5</f>
        <v>0</v>
      </c>
      <c r="I5" s="189">
        <f>F5+H5</f>
        <v>0</v>
      </c>
      <c r="J5" s="329"/>
    </row>
    <row r="6" spans="1:10" ht="30.75" customHeight="1" thickBot="1">
      <c r="A6" s="128"/>
      <c r="B6" s="157"/>
      <c r="C6" s="128"/>
      <c r="D6" s="391" t="s">
        <v>26</v>
      </c>
      <c r="E6" s="392"/>
      <c r="F6" s="190">
        <f>SUM(F3:F5)</f>
        <v>0</v>
      </c>
      <c r="G6" s="191"/>
      <c r="H6" s="190">
        <f>SUM(H3:H5)</f>
        <v>0</v>
      </c>
      <c r="I6" s="311">
        <f>SUM(I3:I5)</f>
        <v>0</v>
      </c>
      <c r="J6" s="128"/>
    </row>
    <row r="8" ht="12.75">
      <c r="B8" s="82"/>
    </row>
    <row r="9" ht="12.75">
      <c r="B9" s="82"/>
    </row>
  </sheetData>
  <sheetProtection selectLockedCells="1" selectUnlockedCells="1"/>
  <mergeCells count="1">
    <mergeCell ref="D6:E6"/>
  </mergeCells>
  <printOptions/>
  <pageMargins left="0.2361111111111111" right="0.2361111111111111" top="1.1416666666666666" bottom="0.7486111111111111" header="0.8854166666666666" footer="0.31527777777777777"/>
  <pageSetup horizontalDpi="600" verticalDpi="600" orientation="landscape" paperSize="9" r:id="rId1"/>
  <headerFooter alignWithMargins="0">
    <oddHeader>&amp;L&amp;11GCR/23/ZP/2018&amp;C&amp;11CZĘŚĆ 16</oddHeader>
    <oddFooter>&amp;C&amp;"Times New Roman,Normalny"&amp;12 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B7" sqref="B7"/>
    </sheetView>
  </sheetViews>
  <sheetFormatPr defaultColWidth="11.57421875" defaultRowHeight="12.75"/>
  <cols>
    <col min="1" max="1" width="4.28125" style="0" customWidth="1"/>
    <col min="2" max="2" width="38.421875" style="0" customWidth="1"/>
    <col min="3" max="3" width="8.421875" style="0" customWidth="1"/>
    <col min="4" max="4" width="10.421875" style="0" customWidth="1"/>
    <col min="5" max="5" width="10.8515625" style="0" customWidth="1"/>
    <col min="6" max="6" width="13.7109375" style="0" customWidth="1"/>
    <col min="7" max="7" width="8.8515625" style="0" customWidth="1"/>
    <col min="8" max="8" width="12.8515625" style="0" customWidth="1"/>
    <col min="9" max="9" width="12.7109375" style="0" customWidth="1"/>
    <col min="10" max="10" width="17.00390625" style="0" customWidth="1"/>
  </cols>
  <sheetData>
    <row r="1" spans="1:10" ht="51">
      <c r="A1" s="260" t="s">
        <v>0</v>
      </c>
      <c r="B1" s="261" t="s">
        <v>1</v>
      </c>
      <c r="C1" s="261" t="s">
        <v>36</v>
      </c>
      <c r="D1" s="262" t="s">
        <v>4</v>
      </c>
      <c r="E1" s="262" t="s">
        <v>92</v>
      </c>
      <c r="F1" s="262" t="s">
        <v>54</v>
      </c>
      <c r="G1" s="263" t="s">
        <v>38</v>
      </c>
      <c r="H1" s="262" t="s">
        <v>39</v>
      </c>
      <c r="I1" s="262" t="s">
        <v>40</v>
      </c>
      <c r="J1" s="322" t="s">
        <v>71</v>
      </c>
    </row>
    <row r="2" spans="1:10" ht="13.5" thickBot="1">
      <c r="A2" s="339">
        <v>1</v>
      </c>
      <c r="B2" s="340">
        <v>2</v>
      </c>
      <c r="C2" s="340">
        <v>3</v>
      </c>
      <c r="D2" s="340">
        <v>4</v>
      </c>
      <c r="E2" s="340">
        <v>5</v>
      </c>
      <c r="F2" s="340">
        <v>6</v>
      </c>
      <c r="G2" s="340">
        <v>7</v>
      </c>
      <c r="H2" s="340">
        <v>8</v>
      </c>
      <c r="I2" s="340">
        <v>8</v>
      </c>
      <c r="J2" s="341">
        <v>9</v>
      </c>
    </row>
    <row r="3" spans="1:10" ht="90.75" customHeight="1">
      <c r="A3" s="331">
        <v>1</v>
      </c>
      <c r="B3" s="332" t="s">
        <v>76</v>
      </c>
      <c r="C3" s="333">
        <v>50</v>
      </c>
      <c r="D3" s="334"/>
      <c r="E3" s="335">
        <f>D3*G3+D3</f>
        <v>0</v>
      </c>
      <c r="F3" s="336">
        <f>C3*D3</f>
        <v>0</v>
      </c>
      <c r="G3" s="337"/>
      <c r="H3" s="336">
        <f>F3*G3</f>
        <v>0</v>
      </c>
      <c r="I3" s="336">
        <f>F3+H3</f>
        <v>0</v>
      </c>
      <c r="J3" s="338"/>
    </row>
    <row r="4" spans="1:10" ht="81" customHeight="1" thickBot="1">
      <c r="A4" s="269">
        <v>2</v>
      </c>
      <c r="B4" s="314" t="s">
        <v>77</v>
      </c>
      <c r="C4" s="330">
        <v>500</v>
      </c>
      <c r="D4" s="327"/>
      <c r="E4" s="328">
        <f>D4*G4+D4</f>
        <v>0</v>
      </c>
      <c r="F4" s="317">
        <f>C4*D4</f>
        <v>0</v>
      </c>
      <c r="G4" s="274"/>
      <c r="H4" s="317">
        <f>F4*G4</f>
        <v>0</v>
      </c>
      <c r="I4" s="317">
        <f>F4+H4</f>
        <v>0</v>
      </c>
      <c r="J4" s="329"/>
    </row>
    <row r="5" spans="1:10" ht="24.75" customHeight="1" thickBot="1">
      <c r="A5" s="128"/>
      <c r="B5" s="157"/>
      <c r="C5" s="128"/>
      <c r="D5" s="393" t="s">
        <v>26</v>
      </c>
      <c r="E5" s="394"/>
      <c r="F5" s="177">
        <f>SUM(F3:F4)</f>
        <v>0</v>
      </c>
      <c r="G5" s="144"/>
      <c r="H5" s="177">
        <f>SUM(H3:H4)</f>
        <v>0</v>
      </c>
      <c r="I5" s="178">
        <f>SUM(I3:I4)</f>
        <v>0</v>
      </c>
      <c r="J5" s="128"/>
    </row>
  </sheetData>
  <sheetProtection selectLockedCells="1" selectUnlockedCells="1"/>
  <mergeCells count="1">
    <mergeCell ref="D5:E5"/>
  </mergeCells>
  <printOptions/>
  <pageMargins left="0.3937007874015748" right="0.1968503937007874" top="1.062992125984252" bottom="1.062992125984252" header="0.7874015748031497" footer="0.7874015748031497"/>
  <pageSetup horizontalDpi="600" verticalDpi="600" orientation="landscape" paperSize="9" r:id="rId1"/>
  <headerFooter alignWithMargins="0">
    <oddHeader>&amp;L&amp;11GCR/23/ZP/2018&amp;C&amp;11CZĘŚĆ 17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E11" sqref="E11:E13"/>
    </sheetView>
  </sheetViews>
  <sheetFormatPr defaultColWidth="11.57421875" defaultRowHeight="12.75"/>
  <cols>
    <col min="1" max="1" width="4.00390625" style="0" customWidth="1"/>
    <col min="2" max="2" width="41.57421875" style="0" customWidth="1"/>
    <col min="3" max="3" width="6.57421875" style="0" customWidth="1"/>
    <col min="4" max="4" width="10.7109375" style="0" customWidth="1"/>
    <col min="5" max="5" width="10.8515625" style="0" customWidth="1"/>
    <col min="6" max="6" width="13.421875" style="0" customWidth="1"/>
    <col min="7" max="7" width="7.7109375" style="0" customWidth="1"/>
    <col min="8" max="8" width="12.57421875" style="0" customWidth="1"/>
    <col min="9" max="9" width="13.28125" style="0" customWidth="1"/>
    <col min="10" max="10" width="16.140625" style="0" customWidth="1"/>
  </cols>
  <sheetData>
    <row r="1" spans="1:10" ht="51">
      <c r="A1" s="342" t="s">
        <v>91</v>
      </c>
      <c r="B1" s="281" t="s">
        <v>1</v>
      </c>
      <c r="C1" s="281" t="s">
        <v>78</v>
      </c>
      <c r="D1" s="282" t="s">
        <v>4</v>
      </c>
      <c r="E1" s="282" t="s">
        <v>92</v>
      </c>
      <c r="F1" s="282" t="s">
        <v>130</v>
      </c>
      <c r="G1" s="283" t="s">
        <v>38</v>
      </c>
      <c r="H1" s="282" t="s">
        <v>39</v>
      </c>
      <c r="I1" s="282" t="s">
        <v>40</v>
      </c>
      <c r="J1" s="307" t="s">
        <v>59</v>
      </c>
    </row>
    <row r="2" spans="1:10" ht="13.5" thickBot="1">
      <c r="A2" s="360">
        <v>1</v>
      </c>
      <c r="B2" s="361">
        <v>2</v>
      </c>
      <c r="C2" s="361">
        <v>3</v>
      </c>
      <c r="D2" s="361">
        <v>4</v>
      </c>
      <c r="E2" s="361">
        <v>5</v>
      </c>
      <c r="F2" s="361">
        <v>6</v>
      </c>
      <c r="G2" s="361">
        <v>7</v>
      </c>
      <c r="H2" s="361">
        <v>8</v>
      </c>
      <c r="I2" s="361">
        <v>9</v>
      </c>
      <c r="J2" s="362">
        <v>10</v>
      </c>
    </row>
    <row r="3" spans="1:10" ht="38.25">
      <c r="A3" s="352">
        <v>1</v>
      </c>
      <c r="B3" s="353" t="s">
        <v>79</v>
      </c>
      <c r="C3" s="354">
        <v>50</v>
      </c>
      <c r="D3" s="355"/>
      <c r="E3" s="356">
        <f>D3*G3+D3</f>
        <v>0</v>
      </c>
      <c r="F3" s="357">
        <f>C3*D3</f>
        <v>0</v>
      </c>
      <c r="G3" s="358"/>
      <c r="H3" s="356">
        <f>F3*G3</f>
        <v>0</v>
      </c>
      <c r="I3" s="356">
        <f>F3+H3</f>
        <v>0</v>
      </c>
      <c r="J3" s="359"/>
    </row>
    <row r="4" spans="1:10" ht="38.25">
      <c r="A4" s="343">
        <v>2</v>
      </c>
      <c r="B4" s="174" t="s">
        <v>80</v>
      </c>
      <c r="C4" s="165">
        <v>50</v>
      </c>
      <c r="D4" s="163"/>
      <c r="E4" s="180">
        <f aca="true" t="shared" si="0" ref="E4:E9">D4*G4+D4</f>
        <v>0</v>
      </c>
      <c r="F4" s="181">
        <f aca="true" t="shared" si="1" ref="F4:F9">C4*D4</f>
        <v>0</v>
      </c>
      <c r="G4" s="164"/>
      <c r="H4" s="180">
        <f aca="true" t="shared" si="2" ref="H4:H9">F4*G4</f>
        <v>0</v>
      </c>
      <c r="I4" s="180">
        <f aca="true" t="shared" si="3" ref="I4:I9">F4+H4</f>
        <v>0</v>
      </c>
      <c r="J4" s="344"/>
    </row>
    <row r="5" spans="1:10" ht="38.25">
      <c r="A5" s="343">
        <v>3</v>
      </c>
      <c r="B5" s="174" t="s">
        <v>81</v>
      </c>
      <c r="C5" s="165">
        <v>20</v>
      </c>
      <c r="D5" s="163"/>
      <c r="E5" s="180">
        <f t="shared" si="0"/>
        <v>0</v>
      </c>
      <c r="F5" s="181">
        <f t="shared" si="1"/>
        <v>0</v>
      </c>
      <c r="G5" s="164"/>
      <c r="H5" s="180">
        <f t="shared" si="2"/>
        <v>0</v>
      </c>
      <c r="I5" s="180">
        <f t="shared" si="3"/>
        <v>0</v>
      </c>
      <c r="J5" s="344"/>
    </row>
    <row r="6" spans="1:10" ht="25.5">
      <c r="A6" s="343">
        <v>4</v>
      </c>
      <c r="B6" s="174" t="s">
        <v>82</v>
      </c>
      <c r="C6" s="165">
        <v>20</v>
      </c>
      <c r="D6" s="163"/>
      <c r="E6" s="180">
        <f t="shared" si="0"/>
        <v>0</v>
      </c>
      <c r="F6" s="181">
        <f t="shared" si="1"/>
        <v>0</v>
      </c>
      <c r="G6" s="164"/>
      <c r="H6" s="180">
        <f t="shared" si="2"/>
        <v>0</v>
      </c>
      <c r="I6" s="180">
        <f t="shared" si="3"/>
        <v>0</v>
      </c>
      <c r="J6" s="344"/>
    </row>
    <row r="7" spans="1:10" ht="38.25">
      <c r="A7" s="343">
        <v>5</v>
      </c>
      <c r="B7" s="174" t="s">
        <v>83</v>
      </c>
      <c r="C7" s="165">
        <v>10</v>
      </c>
      <c r="D7" s="163"/>
      <c r="E7" s="180">
        <f t="shared" si="0"/>
        <v>0</v>
      </c>
      <c r="F7" s="181">
        <f t="shared" si="1"/>
        <v>0</v>
      </c>
      <c r="G7" s="164"/>
      <c r="H7" s="180">
        <f t="shared" si="2"/>
        <v>0</v>
      </c>
      <c r="I7" s="180">
        <f t="shared" si="3"/>
        <v>0</v>
      </c>
      <c r="J7" s="344"/>
    </row>
    <row r="8" spans="1:10" ht="38.25">
      <c r="A8" s="343">
        <v>6</v>
      </c>
      <c r="B8" s="174" t="s">
        <v>84</v>
      </c>
      <c r="C8" s="166">
        <v>10</v>
      </c>
      <c r="D8" s="165"/>
      <c r="E8" s="180">
        <f t="shared" si="0"/>
        <v>0</v>
      </c>
      <c r="F8" s="181">
        <f t="shared" si="1"/>
        <v>0</v>
      </c>
      <c r="G8" s="167"/>
      <c r="H8" s="180">
        <f t="shared" si="2"/>
        <v>0</v>
      </c>
      <c r="I8" s="180">
        <f t="shared" si="3"/>
        <v>0</v>
      </c>
      <c r="J8" s="345"/>
    </row>
    <row r="9" spans="1:10" ht="39" thickBot="1">
      <c r="A9" s="346">
        <v>7</v>
      </c>
      <c r="B9" s="347" t="s">
        <v>85</v>
      </c>
      <c r="C9" s="348">
        <v>10</v>
      </c>
      <c r="D9" s="348"/>
      <c r="E9" s="349">
        <f t="shared" si="0"/>
        <v>0</v>
      </c>
      <c r="F9" s="291">
        <f t="shared" si="1"/>
        <v>0</v>
      </c>
      <c r="G9" s="350"/>
      <c r="H9" s="349">
        <f t="shared" si="2"/>
        <v>0</v>
      </c>
      <c r="I9" s="349">
        <f t="shared" si="3"/>
        <v>0</v>
      </c>
      <c r="J9" s="351"/>
    </row>
    <row r="10" spans="1:10" ht="27" customHeight="1" thickBot="1">
      <c r="A10" s="169"/>
      <c r="B10" s="172"/>
      <c r="C10" s="27"/>
      <c r="D10" s="27"/>
      <c r="E10" s="364" t="s">
        <v>26</v>
      </c>
      <c r="F10" s="365">
        <f>SUM(F3:F9)</f>
        <v>0</v>
      </c>
      <c r="G10" s="198"/>
      <c r="H10" s="253">
        <f>SUM(H3,H9)</f>
        <v>0</v>
      </c>
      <c r="I10" s="199">
        <f>SUM(I3:I9)</f>
        <v>0</v>
      </c>
      <c r="J10" s="363"/>
    </row>
    <row r="11" spans="1:10" ht="12.75">
      <c r="A11" s="27"/>
      <c r="B11" s="173"/>
      <c r="E11" s="395"/>
      <c r="F11" s="171"/>
      <c r="G11" s="54"/>
      <c r="H11" s="54"/>
      <c r="I11" s="171"/>
      <c r="J11" s="27"/>
    </row>
    <row r="12" spans="1:10" ht="12.75">
      <c r="A12" s="27"/>
      <c r="B12" s="173"/>
      <c r="E12" s="395"/>
      <c r="F12" s="171"/>
      <c r="G12" s="54"/>
      <c r="H12" s="54"/>
      <c r="I12" s="54"/>
      <c r="J12" s="27"/>
    </row>
    <row r="13" spans="2:10" ht="12.75">
      <c r="B13" s="82"/>
      <c r="E13" s="395"/>
      <c r="F13" s="27"/>
      <c r="G13" s="27"/>
      <c r="H13" s="27"/>
      <c r="I13" s="27"/>
      <c r="J13" s="27"/>
    </row>
    <row r="14" spans="2:10" ht="12.75">
      <c r="B14" s="82"/>
      <c r="E14" s="27"/>
      <c r="F14" s="27"/>
      <c r="G14" s="27"/>
      <c r="H14" s="27"/>
      <c r="I14" s="27"/>
      <c r="J14" s="27"/>
    </row>
    <row r="15" spans="2:10" ht="12.75">
      <c r="B15" s="82"/>
      <c r="E15" s="27"/>
      <c r="F15" s="27"/>
      <c r="G15" s="27"/>
      <c r="H15" s="27"/>
      <c r="I15" s="27"/>
      <c r="J15" s="27"/>
    </row>
    <row r="16" ht="12.75">
      <c r="B16" s="82"/>
    </row>
    <row r="17" ht="12.75">
      <c r="B17" s="82"/>
    </row>
    <row r="18" ht="12.75">
      <c r="B18" s="82"/>
    </row>
    <row r="19" ht="12.75">
      <c r="B19" s="82"/>
    </row>
  </sheetData>
  <sheetProtection selectLockedCells="1" selectUnlockedCells="1"/>
  <mergeCells count="1">
    <mergeCell ref="E11:E13"/>
  </mergeCells>
  <printOptions/>
  <pageMargins left="0.3937007874015748" right="0.1968503937007874" top="1.062992125984252" bottom="1.062992125984252" header="0.7874015748031497" footer="0.7874015748031497"/>
  <pageSetup horizontalDpi="600" verticalDpi="600" orientation="landscape" paperSize="9" r:id="rId1"/>
  <headerFooter alignWithMargins="0">
    <oddHeader>&amp;L&amp;11GCR/23/ZP/2018&amp;C&amp;11CZĘŚĆ 18</oddHeader>
    <oddFooter>&amp;C&amp;"Times New Roman,Normalny"&amp;12 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J1" sqref="J1"/>
    </sheetView>
  </sheetViews>
  <sheetFormatPr defaultColWidth="11.57421875" defaultRowHeight="12.75"/>
  <cols>
    <col min="1" max="1" width="5.57421875" style="0" customWidth="1"/>
    <col min="2" max="2" width="35.140625" style="0" customWidth="1"/>
    <col min="3" max="3" width="8.57421875" style="0" customWidth="1"/>
    <col min="4" max="4" width="10.28125" style="0" customWidth="1"/>
    <col min="5" max="5" width="11.57421875" style="0" customWidth="1"/>
    <col min="6" max="6" width="13.8515625" style="0" customWidth="1"/>
    <col min="7" max="7" width="9.7109375" style="0" customWidth="1"/>
    <col min="8" max="8" width="12.57421875" style="0" customWidth="1"/>
    <col min="9" max="9" width="11.57421875" style="0" customWidth="1"/>
    <col min="10" max="10" width="16.140625" style="0" customWidth="1"/>
  </cols>
  <sheetData>
    <row r="1" spans="1:10" ht="51">
      <c r="A1" s="366" t="s">
        <v>0</v>
      </c>
      <c r="B1" s="367" t="s">
        <v>1</v>
      </c>
      <c r="C1" s="367" t="s">
        <v>36</v>
      </c>
      <c r="D1" s="368" t="s">
        <v>4</v>
      </c>
      <c r="E1" s="368" t="s">
        <v>90</v>
      </c>
      <c r="F1" s="368" t="s">
        <v>86</v>
      </c>
      <c r="G1" s="369" t="s">
        <v>38</v>
      </c>
      <c r="H1" s="368" t="s">
        <v>87</v>
      </c>
      <c r="I1" s="368" t="s">
        <v>88</v>
      </c>
      <c r="J1" s="370" t="s">
        <v>133</v>
      </c>
    </row>
    <row r="2" spans="1:10" ht="12.75">
      <c r="A2" s="371">
        <v>1</v>
      </c>
      <c r="B2" s="162">
        <v>2</v>
      </c>
      <c r="C2" s="162">
        <v>3</v>
      </c>
      <c r="D2" s="162">
        <v>4</v>
      </c>
      <c r="E2" s="162">
        <v>5</v>
      </c>
      <c r="F2" s="162">
        <v>6</v>
      </c>
      <c r="G2" s="162">
        <v>7</v>
      </c>
      <c r="H2" s="162">
        <v>8</v>
      </c>
      <c r="I2" s="162">
        <v>9</v>
      </c>
      <c r="J2" s="372">
        <v>10</v>
      </c>
    </row>
    <row r="3" spans="1:10" ht="85.5" customHeight="1" thickBot="1">
      <c r="A3" s="373">
        <v>1</v>
      </c>
      <c r="B3" s="374" t="s">
        <v>89</v>
      </c>
      <c r="C3" s="375">
        <v>3</v>
      </c>
      <c r="D3" s="376"/>
      <c r="E3" s="376">
        <f>D3*G3+D3</f>
        <v>0</v>
      </c>
      <c r="F3" s="377">
        <f>C3*D3</f>
        <v>0</v>
      </c>
      <c r="G3" s="378"/>
      <c r="H3" s="379">
        <f>F3*G3</f>
        <v>0</v>
      </c>
      <c r="I3" s="379">
        <f>F3+H3</f>
        <v>0</v>
      </c>
      <c r="J3" s="380"/>
    </row>
    <row r="4" spans="1:10" ht="22.5" customHeight="1" thickBot="1">
      <c r="A4" s="158"/>
      <c r="B4" s="159"/>
      <c r="C4" s="158"/>
      <c r="D4" s="160"/>
      <c r="E4" s="161" t="s">
        <v>26</v>
      </c>
      <c r="F4" s="182">
        <f>SUM(F3:F3)</f>
        <v>0</v>
      </c>
      <c r="G4" s="184"/>
      <c r="H4" s="182">
        <f>SUM(H3:H3)</f>
        <v>0</v>
      </c>
      <c r="I4" s="183">
        <f>SUM(I3:I3)</f>
        <v>0</v>
      </c>
      <c r="J4" s="158"/>
    </row>
    <row r="5" ht="12.75">
      <c r="B5" s="159"/>
    </row>
  </sheetData>
  <sheetProtection selectLockedCells="1" selectUnlockedCells="1"/>
  <printOptions/>
  <pageMargins left="0.3937007874015748" right="0.3937007874015748" top="1.062992125984252" bottom="1.062992125984252" header="0.7874015748031497" footer="0.7874015748031497"/>
  <pageSetup horizontalDpi="600" verticalDpi="600" orientation="landscape" paperSize="9" r:id="rId1"/>
  <headerFooter alignWithMargins="0">
    <oddHeader>&amp;L&amp;11GCR/23/ZP/2018&amp;C&amp;11CZĘŚĆ  19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N6" sqref="N6"/>
    </sheetView>
  </sheetViews>
  <sheetFormatPr defaultColWidth="9.140625" defaultRowHeight="12.75"/>
  <cols>
    <col min="1" max="1" width="4.57421875" style="25" customWidth="1"/>
    <col min="2" max="2" width="45.28125" style="26" customWidth="1"/>
    <col min="3" max="3" width="9.28125" style="27" customWidth="1"/>
    <col min="4" max="5" width="9.140625" style="27" customWidth="1"/>
    <col min="6" max="6" width="11.57421875" style="27" customWidth="1"/>
    <col min="7" max="7" width="7.00390625" style="27" customWidth="1"/>
    <col min="8" max="8" width="12.421875" style="27" customWidth="1"/>
    <col min="9" max="9" width="15.8515625" style="27" customWidth="1"/>
    <col min="10" max="10" width="14.140625" style="28" customWidth="1"/>
  </cols>
  <sheetData>
    <row r="1" spans="1:10" ht="76.5">
      <c r="A1" s="29" t="s">
        <v>0</v>
      </c>
      <c r="B1" s="30" t="s">
        <v>1</v>
      </c>
      <c r="C1" s="220" t="s">
        <v>108</v>
      </c>
      <c r="D1" s="31" t="s">
        <v>4</v>
      </c>
      <c r="E1" s="31" t="s">
        <v>92</v>
      </c>
      <c r="F1" s="31" t="s">
        <v>27</v>
      </c>
      <c r="G1" s="32" t="s">
        <v>28</v>
      </c>
      <c r="H1" s="31" t="s">
        <v>29</v>
      </c>
      <c r="I1" s="31" t="s">
        <v>30</v>
      </c>
      <c r="J1" s="33" t="s">
        <v>31</v>
      </c>
    </row>
    <row r="2" spans="1:10" ht="12.75">
      <c r="A2" s="34">
        <v>1</v>
      </c>
      <c r="B2" s="35">
        <v>2</v>
      </c>
      <c r="C2" s="221">
        <v>3</v>
      </c>
      <c r="D2" s="36">
        <v>4</v>
      </c>
      <c r="E2" s="36">
        <v>5</v>
      </c>
      <c r="F2" s="36">
        <v>6</v>
      </c>
      <c r="G2" s="36">
        <v>7</v>
      </c>
      <c r="H2" s="36">
        <v>8</v>
      </c>
      <c r="I2" s="36">
        <v>9</v>
      </c>
      <c r="J2" s="37">
        <v>10</v>
      </c>
    </row>
    <row r="3" spans="1:10" ht="108.75" customHeight="1">
      <c r="A3" s="38">
        <v>1</v>
      </c>
      <c r="B3" s="217" t="s">
        <v>32</v>
      </c>
      <c r="C3" s="222">
        <v>25</v>
      </c>
      <c r="D3" s="39"/>
      <c r="E3" s="223">
        <f>D3*G3+D3</f>
        <v>0</v>
      </c>
      <c r="F3" s="223">
        <f>C3*D3</f>
        <v>0</v>
      </c>
      <c r="G3" s="40"/>
      <c r="H3" s="223">
        <f>F3*G3</f>
        <v>0</v>
      </c>
      <c r="I3" s="223">
        <f>F3+H3</f>
        <v>0</v>
      </c>
      <c r="J3" s="41"/>
    </row>
    <row r="4" spans="1:10" ht="88.5" customHeight="1">
      <c r="A4" s="42">
        <v>2</v>
      </c>
      <c r="B4" s="217" t="s">
        <v>33</v>
      </c>
      <c r="C4" s="222">
        <v>450</v>
      </c>
      <c r="D4" s="39"/>
      <c r="E4" s="223">
        <f>D4*G4+D4</f>
        <v>0</v>
      </c>
      <c r="F4" s="223">
        <f>C4*D4</f>
        <v>0</v>
      </c>
      <c r="G4" s="40"/>
      <c r="H4" s="223">
        <f>F4*G4</f>
        <v>0</v>
      </c>
      <c r="I4" s="223">
        <f>F4+H4</f>
        <v>0</v>
      </c>
      <c r="J4" s="44"/>
    </row>
    <row r="5" spans="1:10" ht="70.5" customHeight="1">
      <c r="A5" s="42">
        <v>3</v>
      </c>
      <c r="B5" s="217" t="s">
        <v>34</v>
      </c>
      <c r="C5" s="222">
        <v>30</v>
      </c>
      <c r="D5" s="39"/>
      <c r="E5" s="223">
        <f>D5*G5+D5</f>
        <v>0</v>
      </c>
      <c r="F5" s="223">
        <f>C5*D5</f>
        <v>0</v>
      </c>
      <c r="G5" s="40"/>
      <c r="H5" s="223">
        <f>F5*G5</f>
        <v>0</v>
      </c>
      <c r="I5" s="223">
        <f>F5+H5</f>
        <v>0</v>
      </c>
      <c r="J5" s="45"/>
    </row>
    <row r="6" spans="1:10" ht="83.25" customHeight="1" thickBot="1">
      <c r="A6" s="46">
        <v>4</v>
      </c>
      <c r="B6" s="218" t="s">
        <v>35</v>
      </c>
      <c r="C6" s="219">
        <v>10</v>
      </c>
      <c r="D6" s="48"/>
      <c r="E6" s="223">
        <f>D6*G6+D6</f>
        <v>0</v>
      </c>
      <c r="F6" s="223">
        <f>C6*D6</f>
        <v>0</v>
      </c>
      <c r="G6" s="49"/>
      <c r="H6" s="223">
        <f>F6*G6</f>
        <v>0</v>
      </c>
      <c r="I6" s="223">
        <f>F6+H6</f>
        <v>0</v>
      </c>
      <c r="J6" s="50"/>
    </row>
    <row r="7" spans="1:10" ht="21" customHeight="1" thickBot="1">
      <c r="A7" s="20"/>
      <c r="B7" s="51"/>
      <c r="C7" s="20"/>
      <c r="D7" s="381" t="s">
        <v>26</v>
      </c>
      <c r="E7" s="382"/>
      <c r="F7" s="185">
        <f>SUM(F3:F6)</f>
        <v>0</v>
      </c>
      <c r="G7" s="53"/>
      <c r="H7" s="185">
        <f>SUM(H3:H6)</f>
        <v>0</v>
      </c>
      <c r="I7" s="186">
        <f>SUM(I3:I6)</f>
        <v>0</v>
      </c>
      <c r="J7" s="54"/>
    </row>
  </sheetData>
  <sheetProtection selectLockedCells="1" selectUnlockedCells="1"/>
  <mergeCells count="1">
    <mergeCell ref="D7:E7"/>
  </mergeCells>
  <printOptions/>
  <pageMargins left="0.2361111111111111" right="0.2361111111111111" top="1.0631944444444446" bottom="0.5506944444444445" header="0.5513888888888889" footer="0.3541666666666667"/>
  <pageSetup horizontalDpi="600" verticalDpi="600" orientation="landscape" paperSize="9" r:id="rId1"/>
  <headerFooter alignWithMargins="0">
    <oddHeader>&amp;L&amp;11GCR/23/ZP/2018&amp;C&amp;11CZĘŚĆ 2</oddHeader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I13" sqref="I13"/>
    </sheetView>
  </sheetViews>
  <sheetFormatPr defaultColWidth="9.00390625" defaultRowHeight="12.75"/>
  <cols>
    <col min="1" max="1" width="3.7109375" style="55" customWidth="1"/>
    <col min="2" max="2" width="38.421875" style="55" customWidth="1"/>
    <col min="3" max="3" width="8.7109375" style="55" customWidth="1"/>
    <col min="4" max="4" width="10.421875" style="55" customWidth="1"/>
    <col min="5" max="5" width="11.57421875" style="55" customWidth="1"/>
    <col min="6" max="6" width="12.421875" style="55" customWidth="1"/>
    <col min="7" max="7" width="9.00390625" style="55" customWidth="1"/>
    <col min="8" max="8" width="12.8515625" style="55" customWidth="1"/>
    <col min="9" max="9" width="16.57421875" style="55" customWidth="1"/>
    <col min="10" max="10" width="17.140625" style="55" customWidth="1"/>
    <col min="11" max="16384" width="9.00390625" style="55" customWidth="1"/>
  </cols>
  <sheetData>
    <row r="1" spans="1:10" ht="63.75">
      <c r="A1" s="56" t="s">
        <v>0</v>
      </c>
      <c r="B1" s="57" t="s">
        <v>1</v>
      </c>
      <c r="C1" s="57" t="s">
        <v>36</v>
      </c>
      <c r="D1" s="58" t="s">
        <v>4</v>
      </c>
      <c r="E1" s="58" t="s">
        <v>92</v>
      </c>
      <c r="F1" s="58" t="s">
        <v>37</v>
      </c>
      <c r="G1" s="59" t="s">
        <v>38</v>
      </c>
      <c r="H1" s="58" t="s">
        <v>39</v>
      </c>
      <c r="I1" s="58" t="s">
        <v>40</v>
      </c>
      <c r="J1" s="60" t="s">
        <v>41</v>
      </c>
    </row>
    <row r="2" spans="1:10" ht="12.75">
      <c r="A2" s="61">
        <v>1</v>
      </c>
      <c r="B2" s="62">
        <v>2</v>
      </c>
      <c r="C2" s="62">
        <v>3</v>
      </c>
      <c r="D2" s="62">
        <v>4</v>
      </c>
      <c r="E2" s="62">
        <v>5</v>
      </c>
      <c r="F2" s="62">
        <v>6</v>
      </c>
      <c r="G2" s="62">
        <v>7</v>
      </c>
      <c r="H2" s="62">
        <v>8</v>
      </c>
      <c r="I2" s="62">
        <v>9</v>
      </c>
      <c r="J2" s="63">
        <v>10</v>
      </c>
    </row>
    <row r="3" spans="1:10" ht="27" customHeight="1">
      <c r="A3" s="64">
        <v>1</v>
      </c>
      <c r="B3" s="216" t="s">
        <v>107</v>
      </c>
      <c r="C3" s="65">
        <v>100</v>
      </c>
      <c r="D3" s="66"/>
      <c r="E3" s="179">
        <f>D3*G3+D3</f>
        <v>0</v>
      </c>
      <c r="F3" s="179">
        <f>C3*D3</f>
        <v>0</v>
      </c>
      <c r="G3" s="67"/>
      <c r="H3" s="179">
        <f>F3*G3</f>
        <v>0</v>
      </c>
      <c r="I3" s="179">
        <f>F3+H3</f>
        <v>0</v>
      </c>
      <c r="J3" s="68"/>
    </row>
    <row r="4" spans="1:10" ht="17.25" customHeight="1">
      <c r="A4" s="64">
        <v>2</v>
      </c>
      <c r="B4" s="154" t="s">
        <v>42</v>
      </c>
      <c r="C4" s="65">
        <v>350</v>
      </c>
      <c r="D4" s="66"/>
      <c r="E4" s="179">
        <f>D4*G4+D4</f>
        <v>0</v>
      </c>
      <c r="F4" s="179">
        <f>C4*D4</f>
        <v>0</v>
      </c>
      <c r="G4" s="67"/>
      <c r="H4" s="179">
        <f>F4*G4</f>
        <v>0</v>
      </c>
      <c r="I4" s="179">
        <f>F4+H4</f>
        <v>0</v>
      </c>
      <c r="J4" s="68"/>
    </row>
    <row r="5" spans="1:10" ht="18.75" customHeight="1" thickBot="1">
      <c r="A5" s="70">
        <v>3</v>
      </c>
      <c r="B5" s="215" t="s">
        <v>43</v>
      </c>
      <c r="C5" s="71">
        <v>50</v>
      </c>
      <c r="D5" s="72"/>
      <c r="E5" s="179">
        <f>D5*G5+D5</f>
        <v>0</v>
      </c>
      <c r="F5" s="179">
        <f>C5*D5</f>
        <v>0</v>
      </c>
      <c r="G5" s="67"/>
      <c r="H5" s="179">
        <f>F5*G5</f>
        <v>0</v>
      </c>
      <c r="I5" s="179">
        <f>F5+H5</f>
        <v>0</v>
      </c>
      <c r="J5" s="73"/>
    </row>
    <row r="6" spans="4:9" ht="29.25" customHeight="1" thickBot="1">
      <c r="D6" s="381" t="s">
        <v>26</v>
      </c>
      <c r="E6" s="382"/>
      <c r="F6" s="185">
        <f>SUM(F3:F5)</f>
        <v>0</v>
      </c>
      <c r="G6" s="52"/>
      <c r="H6" s="185">
        <f>SUM(H3:H5)</f>
        <v>0</v>
      </c>
      <c r="I6" s="186">
        <f>SUM(I3:I5)</f>
        <v>0</v>
      </c>
    </row>
  </sheetData>
  <sheetProtection selectLockedCells="1" selectUnlockedCells="1"/>
  <mergeCells count="1">
    <mergeCell ref="D6:E6"/>
  </mergeCells>
  <printOptions/>
  <pageMargins left="0.39375" right="0.3541666666666667" top="1.18125" bottom="1.0631944444444446" header="0.7875" footer="0.5118055555555555"/>
  <pageSetup horizontalDpi="600" verticalDpi="600" orientation="landscape" paperSize="9" r:id="rId1"/>
  <headerFooter alignWithMargins="0">
    <oddHeader>&amp;L&amp;11GCR/23/ZP/2018&amp;C&amp;11CZĘŚĆ 3</oddHeader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"/>
  <sheetViews>
    <sheetView zoomScaleSheetLayoutView="100" workbookViewId="0" topLeftCell="A1">
      <selection activeCell="C20" sqref="C20"/>
    </sheetView>
  </sheetViews>
  <sheetFormatPr defaultColWidth="11.57421875" defaultRowHeight="12.75"/>
  <cols>
    <col min="1" max="1" width="4.28125" style="0" customWidth="1"/>
    <col min="2" max="2" width="35.140625" style="0" customWidth="1"/>
    <col min="3" max="3" width="9.00390625" style="0" customWidth="1"/>
    <col min="4" max="9" width="11.57421875" style="0" customWidth="1"/>
    <col min="10" max="10" width="15.8515625" style="0" customWidth="1"/>
  </cols>
  <sheetData>
    <row r="1" spans="1:10" s="55" customFormat="1" ht="76.5">
      <c r="A1" s="56" t="s">
        <v>0</v>
      </c>
      <c r="B1" s="57" t="s">
        <v>1</v>
      </c>
      <c r="C1" s="57" t="s">
        <v>36</v>
      </c>
      <c r="D1" s="58" t="s">
        <v>4</v>
      </c>
      <c r="E1" s="58" t="s">
        <v>92</v>
      </c>
      <c r="F1" s="58" t="s">
        <v>37</v>
      </c>
      <c r="G1" s="59" t="s">
        <v>38</v>
      </c>
      <c r="H1" s="58" t="s">
        <v>39</v>
      </c>
      <c r="I1" s="58" t="s">
        <v>40</v>
      </c>
      <c r="J1" s="74" t="s">
        <v>44</v>
      </c>
    </row>
    <row r="2" spans="1:10" s="55" customFormat="1" ht="12.75">
      <c r="A2" s="61">
        <v>1</v>
      </c>
      <c r="B2" s="62">
        <v>2</v>
      </c>
      <c r="C2" s="62">
        <v>3</v>
      </c>
      <c r="D2" s="62">
        <v>4</v>
      </c>
      <c r="E2" s="62">
        <v>5</v>
      </c>
      <c r="F2" s="62">
        <v>6</v>
      </c>
      <c r="G2" s="62">
        <v>7</v>
      </c>
      <c r="H2" s="62">
        <v>8</v>
      </c>
      <c r="I2" s="62">
        <v>9</v>
      </c>
      <c r="J2" s="75">
        <v>10</v>
      </c>
    </row>
    <row r="3" spans="1:10" ht="31.5" customHeight="1" thickBot="1">
      <c r="A3" s="70">
        <v>1</v>
      </c>
      <c r="B3" s="215" t="s">
        <v>45</v>
      </c>
      <c r="C3" s="71">
        <v>500</v>
      </c>
      <c r="D3" s="189"/>
      <c r="E3" s="189">
        <f>D3*G3+D3</f>
        <v>0</v>
      </c>
      <c r="F3" s="189">
        <f>C3*D3</f>
        <v>0</v>
      </c>
      <c r="G3" s="76"/>
      <c r="H3" s="189">
        <f>F3*G3</f>
        <v>0</v>
      </c>
      <c r="I3" s="189">
        <f>F3+H3</f>
        <v>0</v>
      </c>
      <c r="J3" s="77"/>
    </row>
    <row r="4" spans="4:9" ht="27.75" customHeight="1" thickBot="1">
      <c r="D4" s="381" t="s">
        <v>26</v>
      </c>
      <c r="E4" s="382"/>
      <c r="F4" s="185">
        <f>SUM(F3:F3)</f>
        <v>0</v>
      </c>
      <c r="G4" s="53"/>
      <c r="H4" s="185">
        <f>SUM(H3:H3)</f>
        <v>0</v>
      </c>
      <c r="I4" s="186">
        <f>SUM(I3:I3)</f>
        <v>0</v>
      </c>
    </row>
  </sheetData>
  <sheetProtection selectLockedCells="1" selectUnlockedCells="1"/>
  <mergeCells count="1">
    <mergeCell ref="D4:E4"/>
  </mergeCells>
  <printOptions/>
  <pageMargins left="0.6694444444444444" right="0.6694444444444444" top="1.1416666666666666" bottom="1.0631944444444446" header="0.7875" footer="0.7875"/>
  <pageSetup horizontalDpi="600" verticalDpi="600" orientation="landscape" paperSize="9" r:id="rId1"/>
  <headerFooter alignWithMargins="0">
    <oddHeader>&amp;L&amp;11GCR/23/ZP/2018&amp;C&amp;11CZĘŚĆ 4</oddHeader>
    <oddFooter>&amp;C1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1">
      <selection activeCell="F17" sqref="F17"/>
    </sheetView>
  </sheetViews>
  <sheetFormatPr defaultColWidth="9.00390625" defaultRowHeight="12.75"/>
  <cols>
    <col min="1" max="1" width="3.7109375" style="55" customWidth="1"/>
    <col min="2" max="2" width="48.57421875" style="55" customWidth="1"/>
    <col min="3" max="3" width="9.00390625" style="55" customWidth="1"/>
    <col min="4" max="5" width="10.7109375" style="55" customWidth="1"/>
    <col min="6" max="6" width="12.421875" style="55" customWidth="1"/>
    <col min="7" max="7" width="7.28125" style="55" customWidth="1"/>
    <col min="8" max="8" width="9.140625" style="55" customWidth="1"/>
    <col min="9" max="9" width="9.7109375" style="55" customWidth="1"/>
    <col min="10" max="10" width="18.00390625" style="55" customWidth="1"/>
    <col min="11" max="16384" width="9.00390625" style="55" customWidth="1"/>
  </cols>
  <sheetData>
    <row r="1" spans="1:10" ht="63.75">
      <c r="A1" s="260" t="s">
        <v>0</v>
      </c>
      <c r="B1" s="261" t="s">
        <v>1</v>
      </c>
      <c r="C1" s="261" t="s">
        <v>36</v>
      </c>
      <c r="D1" s="262" t="s">
        <v>4</v>
      </c>
      <c r="E1" s="262" t="s">
        <v>92</v>
      </c>
      <c r="F1" s="262" t="s">
        <v>37</v>
      </c>
      <c r="G1" s="263" t="s">
        <v>38</v>
      </c>
      <c r="H1" s="262" t="s">
        <v>39</v>
      </c>
      <c r="I1" s="262" t="s">
        <v>40</v>
      </c>
      <c r="J1" s="264" t="s">
        <v>31</v>
      </c>
    </row>
    <row r="2" spans="1:10" ht="12.75">
      <c r="A2" s="265">
        <v>1</v>
      </c>
      <c r="B2" s="62">
        <v>2</v>
      </c>
      <c r="C2" s="62">
        <v>3</v>
      </c>
      <c r="D2" s="62">
        <v>4</v>
      </c>
      <c r="E2" s="62">
        <v>5</v>
      </c>
      <c r="F2" s="62">
        <v>6</v>
      </c>
      <c r="G2" s="62">
        <v>7</v>
      </c>
      <c r="H2" s="62">
        <v>8</v>
      </c>
      <c r="I2" s="62">
        <v>9</v>
      </c>
      <c r="J2" s="266">
        <v>10</v>
      </c>
    </row>
    <row r="3" spans="1:10" ht="53.25" customHeight="1">
      <c r="A3" s="267">
        <v>1</v>
      </c>
      <c r="B3" s="211" t="s">
        <v>102</v>
      </c>
      <c r="C3" s="78">
        <v>15</v>
      </c>
      <c r="D3" s="79"/>
      <c r="E3" s="212">
        <f>D3*G3+D3</f>
        <v>0</v>
      </c>
      <c r="F3" s="212">
        <f>C3*D3</f>
        <v>0</v>
      </c>
      <c r="G3" s="80"/>
      <c r="H3" s="212">
        <f>F3*G3</f>
        <v>0</v>
      </c>
      <c r="I3" s="212">
        <f>F3+H3</f>
        <v>0</v>
      </c>
      <c r="J3" s="268"/>
    </row>
    <row r="4" spans="1:10" ht="57.75" customHeight="1">
      <c r="A4" s="267">
        <v>2</v>
      </c>
      <c r="B4" s="211" t="s">
        <v>103</v>
      </c>
      <c r="C4" s="78">
        <v>15</v>
      </c>
      <c r="D4" s="79"/>
      <c r="E4" s="212">
        <f>D4*G4+D4</f>
        <v>0</v>
      </c>
      <c r="F4" s="212">
        <f>C4*D4</f>
        <v>0</v>
      </c>
      <c r="G4" s="80"/>
      <c r="H4" s="212">
        <f>F4*G4</f>
        <v>0</v>
      </c>
      <c r="I4" s="212">
        <f>F4+H4</f>
        <v>0</v>
      </c>
      <c r="J4" s="268"/>
    </row>
    <row r="5" spans="1:10" ht="55.5" customHeight="1">
      <c r="A5" s="267">
        <v>3</v>
      </c>
      <c r="B5" s="211" t="s">
        <v>104</v>
      </c>
      <c r="C5" s="78">
        <v>10</v>
      </c>
      <c r="D5" s="79"/>
      <c r="E5" s="212">
        <f>D5*G5+D5</f>
        <v>0</v>
      </c>
      <c r="F5" s="212">
        <f>C5*D5</f>
        <v>0</v>
      </c>
      <c r="G5" s="80"/>
      <c r="H5" s="212">
        <f>F5*G5</f>
        <v>0</v>
      </c>
      <c r="I5" s="212">
        <f>F5+H5</f>
        <v>0</v>
      </c>
      <c r="J5" s="268"/>
    </row>
    <row r="6" spans="1:10" ht="55.5" customHeight="1">
      <c r="A6" s="267">
        <v>4</v>
      </c>
      <c r="B6" s="211" t="s">
        <v>105</v>
      </c>
      <c r="C6" s="78">
        <v>10</v>
      </c>
      <c r="D6" s="79"/>
      <c r="E6" s="212">
        <f>D6*G6+D6</f>
        <v>0</v>
      </c>
      <c r="F6" s="212">
        <f>C6*D6</f>
        <v>0</v>
      </c>
      <c r="G6" s="80"/>
      <c r="H6" s="212">
        <f>F6*G6</f>
        <v>0</v>
      </c>
      <c r="I6" s="212">
        <f>F6+H6</f>
        <v>0</v>
      </c>
      <c r="J6" s="268"/>
    </row>
    <row r="7" spans="1:10" ht="42.75" customHeight="1" thickBot="1">
      <c r="A7" s="269">
        <v>5</v>
      </c>
      <c r="B7" s="270" t="s">
        <v>106</v>
      </c>
      <c r="C7" s="271">
        <v>5</v>
      </c>
      <c r="D7" s="272"/>
      <c r="E7" s="273">
        <f>D7*G7+D7</f>
        <v>0</v>
      </c>
      <c r="F7" s="273">
        <f>C7*D7</f>
        <v>0</v>
      </c>
      <c r="G7" s="274"/>
      <c r="H7" s="273">
        <f>F7*G7</f>
        <v>0</v>
      </c>
      <c r="I7" s="273">
        <f>F7+H7</f>
        <v>0</v>
      </c>
      <c r="J7" s="275"/>
    </row>
    <row r="8" spans="4:10" ht="33.75" customHeight="1" thickBot="1">
      <c r="D8" s="254" t="s">
        <v>26</v>
      </c>
      <c r="E8" s="255"/>
      <c r="F8" s="256">
        <f>SUM(F3:F7)</f>
        <v>0</v>
      </c>
      <c r="G8" s="257"/>
      <c r="H8" s="258">
        <f>SUM(H3:H7)</f>
        <v>0</v>
      </c>
      <c r="I8" s="258">
        <f>SUM(I3:I7)</f>
        <v>0</v>
      </c>
      <c r="J8" s="259"/>
    </row>
    <row r="9" spans="4:9" ht="12.75">
      <c r="D9" s="170"/>
      <c r="E9" s="170"/>
      <c r="F9" s="213"/>
      <c r="H9" s="214"/>
      <c r="I9" s="214"/>
    </row>
    <row r="10" spans="2:9" ht="12.75">
      <c r="B10" s="82"/>
      <c r="C10" s="82"/>
      <c r="D10" s="170"/>
      <c r="E10" s="170"/>
      <c r="H10" s="214"/>
      <c r="I10" s="214"/>
    </row>
    <row r="11" spans="2:3" ht="12.75">
      <c r="B11" s="82"/>
      <c r="C11" s="82"/>
    </row>
    <row r="12" spans="2:3" ht="12.75">
      <c r="B12" s="82"/>
      <c r="C12" s="82"/>
    </row>
    <row r="13" spans="2:3" ht="12.75">
      <c r="B13" s="82"/>
      <c r="C13" s="82"/>
    </row>
    <row r="14" spans="2:3" ht="12.75">
      <c r="B14" s="82"/>
      <c r="C14" s="82"/>
    </row>
    <row r="15" spans="2:3" ht="12.75">
      <c r="B15" s="82"/>
      <c r="C15" s="82"/>
    </row>
    <row r="16" spans="2:3" ht="12.75">
      <c r="B16" s="82"/>
      <c r="C16" s="82"/>
    </row>
  </sheetData>
  <sheetProtection selectLockedCells="1" selectUnlockedCells="1"/>
  <printOptions/>
  <pageMargins left="0.35433070866141736" right="0.1968503937007874" top="0.984251968503937" bottom="0.984251968503937" header="0.6692913385826772" footer="0.5118110236220472"/>
  <pageSetup horizontalDpi="600" verticalDpi="600" orientation="landscape" paperSize="9" r:id="rId1"/>
  <headerFooter alignWithMargins="0">
    <oddHeader>&amp;L&amp;11GCR/23/ZP/2018&amp;C&amp;11CZĘŚĆ 5</oddHeader>
    <oddFooter>&amp;C1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zoomScaleSheetLayoutView="100" workbookViewId="0" topLeftCell="A1">
      <selection activeCell="D8" sqref="D8"/>
    </sheetView>
  </sheetViews>
  <sheetFormatPr defaultColWidth="9.00390625" defaultRowHeight="17.25" customHeight="1"/>
  <cols>
    <col min="1" max="1" width="3.57421875" style="55" customWidth="1"/>
    <col min="2" max="2" width="40.8515625" style="55" customWidth="1"/>
    <col min="3" max="3" width="9.00390625" style="55" customWidth="1"/>
    <col min="4" max="5" width="9.7109375" style="55" customWidth="1"/>
    <col min="6" max="6" width="12.28125" style="55" customWidth="1"/>
    <col min="7" max="7" width="9.57421875" style="55" customWidth="1"/>
    <col min="8" max="8" width="12.140625" style="55" customWidth="1"/>
    <col min="9" max="9" width="14.7109375" style="55" customWidth="1"/>
    <col min="10" max="10" width="17.7109375" style="55" customWidth="1"/>
    <col min="11" max="16384" width="9.00390625" style="55" customWidth="1"/>
  </cols>
  <sheetData>
    <row r="1" spans="1:10" ht="63.75" customHeight="1">
      <c r="A1" s="83" t="s">
        <v>0</v>
      </c>
      <c r="B1" s="84" t="s">
        <v>1</v>
      </c>
      <c r="C1" s="84" t="s">
        <v>36</v>
      </c>
      <c r="D1" s="85" t="s">
        <v>4</v>
      </c>
      <c r="E1" s="85" t="s">
        <v>92</v>
      </c>
      <c r="F1" s="85" t="s">
        <v>37</v>
      </c>
      <c r="G1" s="86" t="s">
        <v>38</v>
      </c>
      <c r="H1" s="85" t="s">
        <v>39</v>
      </c>
      <c r="I1" s="85" t="s">
        <v>40</v>
      </c>
      <c r="J1" s="60" t="s">
        <v>44</v>
      </c>
    </row>
    <row r="2" spans="1:10" ht="12.75" customHeight="1">
      <c r="A2" s="87">
        <v>1</v>
      </c>
      <c r="B2" s="88">
        <v>2</v>
      </c>
      <c r="C2" s="88">
        <v>3</v>
      </c>
      <c r="D2" s="88">
        <v>4</v>
      </c>
      <c r="E2" s="88">
        <v>5</v>
      </c>
      <c r="F2" s="88">
        <v>6</v>
      </c>
      <c r="G2" s="88">
        <v>7</v>
      </c>
      <c r="H2" s="88">
        <v>8</v>
      </c>
      <c r="I2" s="88">
        <v>9</v>
      </c>
      <c r="J2" s="75">
        <v>10</v>
      </c>
    </row>
    <row r="3" spans="1:10" ht="141" customHeight="1">
      <c r="A3" s="89">
        <v>1</v>
      </c>
      <c r="B3" s="235" t="s">
        <v>101</v>
      </c>
      <c r="C3" s="90">
        <v>3400</v>
      </c>
      <c r="D3" s="91"/>
      <c r="E3" s="210">
        <f>D3*G3+D3</f>
        <v>0</v>
      </c>
      <c r="F3" s="204">
        <f>C3*D3</f>
        <v>0</v>
      </c>
      <c r="G3" s="93"/>
      <c r="H3" s="204">
        <f>F3*G3</f>
        <v>0</v>
      </c>
      <c r="I3" s="204">
        <f>F3+H3</f>
        <v>0</v>
      </c>
      <c r="J3" s="68"/>
    </row>
    <row r="4" spans="1:10" ht="37.5" customHeight="1" thickBot="1">
      <c r="A4" s="94">
        <v>2</v>
      </c>
      <c r="B4" s="209" t="s">
        <v>46</v>
      </c>
      <c r="C4" s="95">
        <v>300</v>
      </c>
      <c r="D4" s="96"/>
      <c r="E4" s="210">
        <f>D4*G4+D4</f>
        <v>0</v>
      </c>
      <c r="F4" s="204">
        <f>C4*D4</f>
        <v>0</v>
      </c>
      <c r="G4" s="93"/>
      <c r="H4" s="204">
        <f>F4*G4</f>
        <v>0</v>
      </c>
      <c r="I4" s="204">
        <f>F4+H4</f>
        <v>0</v>
      </c>
      <c r="J4" s="98"/>
    </row>
    <row r="5" spans="1:10" ht="37.5" customHeight="1" thickBot="1">
      <c r="A5" s="99"/>
      <c r="B5" s="20"/>
      <c r="C5" s="54"/>
      <c r="D5" s="383" t="s">
        <v>26</v>
      </c>
      <c r="E5" s="384"/>
      <c r="F5" s="207">
        <f>SUM(F3:F4)</f>
        <v>0</v>
      </c>
      <c r="G5" s="81"/>
      <c r="H5" s="207">
        <f>SUM(H3:H4)</f>
        <v>0</v>
      </c>
      <c r="I5" s="207">
        <f>SUM(I3:I4)</f>
        <v>0</v>
      </c>
      <c r="J5" s="22"/>
    </row>
    <row r="7" ht="17.25" customHeight="1">
      <c r="B7" s="82"/>
    </row>
    <row r="8" ht="17.25" customHeight="1">
      <c r="B8" s="82"/>
    </row>
    <row r="9" ht="17.25" customHeight="1">
      <c r="B9" s="82"/>
    </row>
    <row r="10" ht="17.25" customHeight="1">
      <c r="B10" s="82"/>
    </row>
    <row r="11" ht="17.25" customHeight="1">
      <c r="B11" s="82"/>
    </row>
    <row r="12" ht="17.25" customHeight="1">
      <c r="B12" s="82"/>
    </row>
    <row r="13" ht="17.25" customHeight="1">
      <c r="B13" s="82"/>
    </row>
    <row r="14" ht="17.25" customHeight="1">
      <c r="B14" s="82"/>
    </row>
    <row r="16" ht="213" customHeight="1">
      <c r="B16" s="100"/>
    </row>
    <row r="17" ht="17.25" customHeight="1">
      <c r="B17" s="100"/>
    </row>
    <row r="18" ht="213.75" customHeight="1">
      <c r="B18" s="100"/>
    </row>
    <row r="19" ht="17.25" customHeight="1">
      <c r="B19" s="100"/>
    </row>
    <row r="21" ht="17.25" customHeight="1">
      <c r="B21" s="82"/>
    </row>
    <row r="22" ht="17.25" customHeight="1">
      <c r="B22" s="101"/>
    </row>
    <row r="23" ht="17.25" customHeight="1">
      <c r="B23" s="82"/>
    </row>
    <row r="24" ht="17.25" customHeight="1">
      <c r="B24" s="82"/>
    </row>
    <row r="25" ht="17.25" customHeight="1">
      <c r="B25" s="101"/>
    </row>
    <row r="26" ht="17.25" customHeight="1">
      <c r="B26" s="82"/>
    </row>
    <row r="27" ht="17.25" customHeight="1">
      <c r="B27" s="82"/>
    </row>
    <row r="28" ht="17.25" customHeight="1">
      <c r="B28" s="101"/>
    </row>
    <row r="29" ht="17.25" customHeight="1">
      <c r="B29" s="82"/>
    </row>
    <row r="30" ht="17.25" customHeight="1">
      <c r="B30" s="82"/>
    </row>
    <row r="31" ht="17.25" customHeight="1">
      <c r="B31" s="82"/>
    </row>
    <row r="32" ht="240" customHeight="1">
      <c r="B32" s="100"/>
    </row>
    <row r="33" ht="17.25" customHeight="1">
      <c r="B33" s="82"/>
    </row>
    <row r="34" ht="17.25" customHeight="1">
      <c r="B34" s="82"/>
    </row>
    <row r="35" ht="362.25" customHeight="1">
      <c r="B35" s="100"/>
    </row>
    <row r="36" ht="17.25" customHeight="1">
      <c r="B36" s="82"/>
    </row>
    <row r="38" ht="82.5" customHeight="1">
      <c r="B38" s="100"/>
    </row>
    <row r="39" ht="17.25" customHeight="1">
      <c r="B39" s="82"/>
    </row>
    <row r="40" ht="17.25" customHeight="1">
      <c r="B40" s="82"/>
    </row>
    <row r="41" ht="216.75" customHeight="1">
      <c r="B41" s="100"/>
    </row>
    <row r="42" ht="17.25" customHeight="1">
      <c r="B42" s="82"/>
    </row>
    <row r="43" ht="17.25" customHeight="1">
      <c r="B43" s="82"/>
    </row>
    <row r="44" ht="201.75" customHeight="1">
      <c r="B44" s="100"/>
    </row>
    <row r="45" ht="17.25" customHeight="1">
      <c r="B45" s="82"/>
    </row>
    <row r="47" ht="17.25" customHeight="1">
      <c r="B47" s="82"/>
    </row>
    <row r="48" ht="17.25" customHeight="1">
      <c r="B48" s="82"/>
    </row>
    <row r="49" ht="17.25" customHeight="1">
      <c r="B49" s="82"/>
    </row>
    <row r="50" ht="17.25" customHeight="1">
      <c r="B50" s="82"/>
    </row>
  </sheetData>
  <sheetProtection selectLockedCells="1" selectUnlockedCells="1"/>
  <mergeCells count="1">
    <mergeCell ref="D5:E5"/>
  </mergeCells>
  <printOptions/>
  <pageMargins left="0.31496062992125984" right="0.2362204724409449" top="1.1811023622047245" bottom="0.984251968503937" header="0.6692913385826772" footer="0.5118110236220472"/>
  <pageSetup horizontalDpi="600" verticalDpi="600" orientation="landscape" paperSize="9" r:id="rId1"/>
  <headerFooter alignWithMargins="0">
    <oddHeader>&amp;L&amp;11GCR/23/ZP/2018&amp;C&amp;11CZĘŚĆ 6</oddHeader>
    <oddFooter>&amp;C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B4" sqref="B4"/>
    </sheetView>
  </sheetViews>
  <sheetFormatPr defaultColWidth="9.00390625" defaultRowHeight="12.75"/>
  <cols>
    <col min="1" max="1" width="3.00390625" style="55" customWidth="1"/>
    <col min="2" max="2" width="36.8515625" style="55" customWidth="1"/>
    <col min="3" max="3" width="9.00390625" style="55" customWidth="1"/>
    <col min="4" max="5" width="10.28125" style="55" customWidth="1"/>
    <col min="6" max="6" width="12.00390625" style="55" customWidth="1"/>
    <col min="7" max="7" width="9.00390625" style="55" customWidth="1"/>
    <col min="8" max="8" width="11.7109375" style="55" customWidth="1"/>
    <col min="9" max="9" width="13.7109375" style="55" customWidth="1"/>
    <col min="10" max="10" width="16.140625" style="55" customWidth="1"/>
    <col min="11" max="16384" width="9.00390625" style="55" customWidth="1"/>
  </cols>
  <sheetData>
    <row r="1" spans="1:10" ht="76.5">
      <c r="A1" s="102" t="s">
        <v>0</v>
      </c>
      <c r="B1" s="103" t="s">
        <v>1</v>
      </c>
      <c r="C1" s="103" t="s">
        <v>36</v>
      </c>
      <c r="D1" s="104" t="s">
        <v>4</v>
      </c>
      <c r="E1" s="104" t="s">
        <v>92</v>
      </c>
      <c r="F1" s="104" t="s">
        <v>37</v>
      </c>
      <c r="G1" s="105" t="s">
        <v>38</v>
      </c>
      <c r="H1" s="104" t="s">
        <v>39</v>
      </c>
      <c r="I1" s="104" t="s">
        <v>40</v>
      </c>
      <c r="J1" s="60" t="s">
        <v>47</v>
      </c>
    </row>
    <row r="2" spans="1:10" ht="12.75">
      <c r="A2" s="106">
        <v>1</v>
      </c>
      <c r="B2" s="107">
        <v>2</v>
      </c>
      <c r="C2" s="107">
        <v>3</v>
      </c>
      <c r="D2" s="107">
        <v>4</v>
      </c>
      <c r="E2" s="107">
        <v>5</v>
      </c>
      <c r="F2" s="107">
        <v>6</v>
      </c>
      <c r="G2" s="107">
        <v>7</v>
      </c>
      <c r="H2" s="107">
        <v>8</v>
      </c>
      <c r="I2" s="107">
        <v>9</v>
      </c>
      <c r="J2" s="75">
        <v>10</v>
      </c>
    </row>
    <row r="3" spans="1:10" ht="21.75" customHeight="1">
      <c r="A3" s="108">
        <v>1</v>
      </c>
      <c r="B3" s="205" t="s">
        <v>48</v>
      </c>
      <c r="C3" s="109">
        <v>100</v>
      </c>
      <c r="D3" s="92"/>
      <c r="E3" s="204">
        <f>D3*G3+D3</f>
        <v>0</v>
      </c>
      <c r="F3" s="204">
        <f>C3*D3</f>
        <v>0</v>
      </c>
      <c r="G3" s="93"/>
      <c r="H3" s="204">
        <f>F3*G3</f>
        <v>0</v>
      </c>
      <c r="I3" s="204">
        <f>F3+H3</f>
        <v>0</v>
      </c>
      <c r="J3" s="45"/>
    </row>
    <row r="4" spans="1:10" ht="21" customHeight="1" thickBot="1">
      <c r="A4" s="110">
        <v>2</v>
      </c>
      <c r="B4" s="206" t="s">
        <v>49</v>
      </c>
      <c r="C4" s="111">
        <v>30</v>
      </c>
      <c r="D4" s="112"/>
      <c r="E4" s="204">
        <f>D4*G4+D4</f>
        <v>0</v>
      </c>
      <c r="F4" s="204">
        <f>C4*D4</f>
        <v>0</v>
      </c>
      <c r="G4" s="93"/>
      <c r="H4" s="204">
        <f>F4*G4</f>
        <v>0</v>
      </c>
      <c r="I4" s="204">
        <f>F4+H4</f>
        <v>0</v>
      </c>
      <c r="J4" s="50"/>
    </row>
    <row r="5" spans="3:9" ht="20.25" customHeight="1" thickBot="1">
      <c r="C5" s="113"/>
      <c r="D5" s="383" t="s">
        <v>26</v>
      </c>
      <c r="E5" s="384"/>
      <c r="F5" s="207">
        <f>SUM(F3:F4)</f>
        <v>0</v>
      </c>
      <c r="G5" s="114"/>
      <c r="H5" s="207">
        <f>SUM(H3:H4)</f>
        <v>0</v>
      </c>
      <c r="I5" s="208">
        <f>SUM(I3:I4)</f>
        <v>0</v>
      </c>
    </row>
    <row r="10" ht="12.75">
      <c r="F10" s="115"/>
    </row>
  </sheetData>
  <sheetProtection selectLockedCells="1" selectUnlockedCells="1"/>
  <mergeCells count="1">
    <mergeCell ref="D5:E5"/>
  </mergeCells>
  <printOptions/>
  <pageMargins left="0.5513888888888889" right="0.5118055555555555" top="1.18125" bottom="0.9840277777777777" header="0.6694444444444444" footer="0.5118055555555555"/>
  <pageSetup horizontalDpi="600" verticalDpi="600" orientation="landscape" paperSize="9" r:id="rId1"/>
  <headerFooter alignWithMargins="0">
    <oddHeader>&amp;L&amp;11GCR/23/ZP/2018&amp;C&amp;11CZĘŚĆ 7</oddHeader>
    <oddFooter>&amp;C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7">
      <selection activeCell="F1" sqref="F1"/>
    </sheetView>
  </sheetViews>
  <sheetFormatPr defaultColWidth="9.00390625" defaultRowHeight="12.75"/>
  <cols>
    <col min="1" max="1" width="2.7109375" style="55" customWidth="1"/>
    <col min="2" max="2" width="47.8515625" style="55" customWidth="1"/>
    <col min="3" max="3" width="8.421875" style="55" customWidth="1"/>
    <col min="4" max="5" width="10.7109375" style="55" customWidth="1"/>
    <col min="6" max="6" width="13.421875" style="55" customWidth="1"/>
    <col min="7" max="8" width="10.140625" style="55" customWidth="1"/>
    <col min="9" max="9" width="11.7109375" style="55" customWidth="1"/>
    <col min="10" max="10" width="19.140625" style="55" customWidth="1"/>
    <col min="11" max="16384" width="9.00390625" style="55" customWidth="1"/>
  </cols>
  <sheetData>
    <row r="1" spans="1:10" ht="51">
      <c r="A1" s="116" t="s">
        <v>0</v>
      </c>
      <c r="B1" s="117" t="s">
        <v>1</v>
      </c>
      <c r="C1" s="117" t="s">
        <v>36</v>
      </c>
      <c r="D1" s="118" t="s">
        <v>4</v>
      </c>
      <c r="E1" s="118" t="s">
        <v>92</v>
      </c>
      <c r="F1" s="118" t="s">
        <v>128</v>
      </c>
      <c r="G1" s="119" t="s">
        <v>38</v>
      </c>
      <c r="H1" s="118" t="s">
        <v>39</v>
      </c>
      <c r="I1" s="118" t="s">
        <v>40</v>
      </c>
      <c r="J1" s="60" t="s">
        <v>50</v>
      </c>
    </row>
    <row r="2" spans="1:10" ht="12.75">
      <c r="A2" s="120">
        <v>1</v>
      </c>
      <c r="B2" s="121">
        <v>2</v>
      </c>
      <c r="C2" s="121">
        <v>3</v>
      </c>
      <c r="D2" s="121">
        <v>4</v>
      </c>
      <c r="E2" s="121">
        <v>5</v>
      </c>
      <c r="F2" s="121">
        <v>6</v>
      </c>
      <c r="G2" s="121">
        <v>7</v>
      </c>
      <c r="H2" s="121">
        <v>8</v>
      </c>
      <c r="I2" s="121">
        <v>9</v>
      </c>
      <c r="J2" s="75">
        <v>10</v>
      </c>
    </row>
    <row r="3" spans="1:10" ht="48.75" customHeight="1">
      <c r="A3" s="122">
        <v>1</v>
      </c>
      <c r="B3" s="201" t="s">
        <v>96</v>
      </c>
      <c r="C3" s="123">
        <v>10</v>
      </c>
      <c r="D3" s="92"/>
      <c r="E3" s="204">
        <f>D3*G3+D3</f>
        <v>0</v>
      </c>
      <c r="F3" s="204">
        <f aca="true" t="shared" si="0" ref="F3:F10">C3*D3</f>
        <v>0</v>
      </c>
      <c r="G3" s="93"/>
      <c r="H3" s="204">
        <f aca="true" t="shared" si="1" ref="H3:H10">F3*G3</f>
        <v>0</v>
      </c>
      <c r="I3" s="204">
        <f aca="true" t="shared" si="2" ref="I3:I10">F3+H3</f>
        <v>0</v>
      </c>
      <c r="J3" s="124"/>
    </row>
    <row r="4" spans="1:10" ht="52.5" customHeight="1">
      <c r="A4" s="122">
        <v>2</v>
      </c>
      <c r="B4" s="202" t="s">
        <v>97</v>
      </c>
      <c r="C4" s="123">
        <v>30</v>
      </c>
      <c r="D4" s="92"/>
      <c r="E4" s="204">
        <f aca="true" t="shared" si="3" ref="E4:E10">D4*G4+D4</f>
        <v>0</v>
      </c>
      <c r="F4" s="204">
        <f t="shared" si="0"/>
        <v>0</v>
      </c>
      <c r="G4" s="93"/>
      <c r="H4" s="204">
        <f t="shared" si="1"/>
        <v>0</v>
      </c>
      <c r="I4" s="204">
        <f t="shared" si="2"/>
        <v>0</v>
      </c>
      <c r="J4" s="124"/>
    </row>
    <row r="5" spans="1:10" ht="59.25" customHeight="1">
      <c r="A5" s="122">
        <v>3</v>
      </c>
      <c r="B5" s="202" t="s">
        <v>51</v>
      </c>
      <c r="C5" s="123">
        <v>80</v>
      </c>
      <c r="D5" s="92"/>
      <c r="E5" s="204">
        <f t="shared" si="3"/>
        <v>0</v>
      </c>
      <c r="F5" s="204">
        <f t="shared" si="0"/>
        <v>0</v>
      </c>
      <c r="G5" s="93"/>
      <c r="H5" s="204">
        <f t="shared" si="1"/>
        <v>0</v>
      </c>
      <c r="I5" s="204">
        <f t="shared" si="2"/>
        <v>0</v>
      </c>
      <c r="J5" s="124"/>
    </row>
    <row r="6" spans="1:10" ht="48" customHeight="1">
      <c r="A6" s="122">
        <v>4</v>
      </c>
      <c r="B6" s="202" t="s">
        <v>98</v>
      </c>
      <c r="C6" s="123">
        <v>5</v>
      </c>
      <c r="D6" s="92"/>
      <c r="E6" s="204">
        <f t="shared" si="3"/>
        <v>0</v>
      </c>
      <c r="F6" s="204">
        <f t="shared" si="0"/>
        <v>0</v>
      </c>
      <c r="G6" s="93"/>
      <c r="H6" s="204">
        <f t="shared" si="1"/>
        <v>0</v>
      </c>
      <c r="I6" s="204">
        <f t="shared" si="2"/>
        <v>0</v>
      </c>
      <c r="J6" s="124"/>
    </row>
    <row r="7" spans="1:10" ht="65.25" customHeight="1">
      <c r="A7" s="122">
        <v>5</v>
      </c>
      <c r="B7" s="202" t="s">
        <v>99</v>
      </c>
      <c r="C7" s="123">
        <v>100</v>
      </c>
      <c r="D7" s="92"/>
      <c r="E7" s="204">
        <f t="shared" si="3"/>
        <v>0</v>
      </c>
      <c r="F7" s="204">
        <f t="shared" si="0"/>
        <v>0</v>
      </c>
      <c r="G7" s="93"/>
      <c r="H7" s="204">
        <f t="shared" si="1"/>
        <v>0</v>
      </c>
      <c r="I7" s="204">
        <f t="shared" si="2"/>
        <v>0</v>
      </c>
      <c r="J7" s="124"/>
    </row>
    <row r="8" spans="1:10" ht="68.25" customHeight="1">
      <c r="A8" s="122">
        <v>6</v>
      </c>
      <c r="B8" s="202" t="s">
        <v>52</v>
      </c>
      <c r="C8" s="123">
        <v>50</v>
      </c>
      <c r="D8" s="92"/>
      <c r="E8" s="204">
        <f t="shared" si="3"/>
        <v>0</v>
      </c>
      <c r="F8" s="204">
        <f t="shared" si="0"/>
        <v>0</v>
      </c>
      <c r="G8" s="93"/>
      <c r="H8" s="204">
        <f t="shared" si="1"/>
        <v>0</v>
      </c>
      <c r="I8" s="204">
        <f t="shared" si="2"/>
        <v>0</v>
      </c>
      <c r="J8" s="124"/>
    </row>
    <row r="9" spans="1:10" ht="67.5" customHeight="1">
      <c r="A9" s="122">
        <v>7</v>
      </c>
      <c r="B9" s="202" t="s">
        <v>100</v>
      </c>
      <c r="C9" s="123">
        <v>50</v>
      </c>
      <c r="D9" s="92"/>
      <c r="E9" s="204">
        <f t="shared" si="3"/>
        <v>0</v>
      </c>
      <c r="F9" s="204">
        <f t="shared" si="0"/>
        <v>0</v>
      </c>
      <c r="G9" s="93"/>
      <c r="H9" s="204">
        <f t="shared" si="1"/>
        <v>0</v>
      </c>
      <c r="I9" s="204">
        <f t="shared" si="2"/>
        <v>0</v>
      </c>
      <c r="J9" s="124"/>
    </row>
    <row r="10" spans="1:10" ht="69" customHeight="1" thickBot="1">
      <c r="A10" s="125">
        <v>8</v>
      </c>
      <c r="B10" s="203" t="s">
        <v>53</v>
      </c>
      <c r="C10" s="126">
        <v>50</v>
      </c>
      <c r="D10" s="112"/>
      <c r="E10" s="204">
        <f t="shared" si="3"/>
        <v>0</v>
      </c>
      <c r="F10" s="204">
        <f t="shared" si="0"/>
        <v>0</v>
      </c>
      <c r="G10" s="97"/>
      <c r="H10" s="204">
        <f t="shared" si="1"/>
        <v>0</v>
      </c>
      <c r="I10" s="204">
        <f t="shared" si="2"/>
        <v>0</v>
      </c>
      <c r="J10" s="127"/>
    </row>
    <row r="11" spans="1:10" ht="34.5" customHeight="1" thickBot="1">
      <c r="A11" s="128"/>
      <c r="B11" s="128"/>
      <c r="C11" s="129"/>
      <c r="D11" s="385" t="s">
        <v>26</v>
      </c>
      <c r="E11" s="386"/>
      <c r="F11" s="130">
        <f>SUM(F3:F10)</f>
        <v>0</v>
      </c>
      <c r="G11" s="130"/>
      <c r="H11" s="130">
        <f>SUM(H3:H10)</f>
        <v>0</v>
      </c>
      <c r="I11" s="131">
        <f>SUM(I3:I10)</f>
        <v>0</v>
      </c>
      <c r="J11" s="128"/>
    </row>
  </sheetData>
  <sheetProtection selectLockedCells="1" selectUnlockedCells="1"/>
  <mergeCells count="1">
    <mergeCell ref="D11:E11"/>
  </mergeCells>
  <printOptions/>
  <pageMargins left="0.31496062992125984" right="0.1968503937007874" top="1.1023622047244095" bottom="0.984251968503937" header="0.6692913385826772" footer="0.5118110236220472"/>
  <pageSetup horizontalDpi="600" verticalDpi="600" orientation="landscape" paperSize="9" r:id="rId1"/>
  <headerFooter alignWithMargins="0">
    <oddHeader>&amp;L&amp;11GCR/23/ZP/2018&amp;C&amp;11CZĘŚĆ 8</oddHeader>
    <oddFooter>&amp;C1 z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"/>
  <sheetViews>
    <sheetView zoomScaleSheetLayoutView="100" workbookViewId="0" topLeftCell="A1">
      <selection activeCell="D4" sqref="D4:I4"/>
    </sheetView>
  </sheetViews>
  <sheetFormatPr defaultColWidth="9.00390625" defaultRowHeight="12.75"/>
  <cols>
    <col min="1" max="1" width="4.00390625" style="55" customWidth="1"/>
    <col min="2" max="2" width="31.28125" style="55" customWidth="1"/>
    <col min="3" max="3" width="9.28125" style="55" customWidth="1"/>
    <col min="4" max="4" width="9.00390625" style="55" customWidth="1"/>
    <col min="5" max="5" width="10.8515625" style="55" customWidth="1"/>
    <col min="6" max="6" width="13.28125" style="55" customWidth="1"/>
    <col min="7" max="7" width="9.00390625" style="55" customWidth="1"/>
    <col min="8" max="8" width="13.7109375" style="55" customWidth="1"/>
    <col min="9" max="9" width="15.8515625" style="55" customWidth="1"/>
    <col min="10" max="10" width="16.00390625" style="55" customWidth="1"/>
    <col min="11" max="16384" width="9.00390625" style="55" customWidth="1"/>
  </cols>
  <sheetData>
    <row r="1" spans="1:10" ht="51">
      <c r="A1" s="280" t="s">
        <v>0</v>
      </c>
      <c r="B1" s="281" t="s">
        <v>1</v>
      </c>
      <c r="C1" s="281" t="s">
        <v>36</v>
      </c>
      <c r="D1" s="282" t="s">
        <v>4</v>
      </c>
      <c r="E1" s="282" t="s">
        <v>92</v>
      </c>
      <c r="F1" s="282" t="s">
        <v>54</v>
      </c>
      <c r="G1" s="283" t="s">
        <v>38</v>
      </c>
      <c r="H1" s="282" t="s">
        <v>39</v>
      </c>
      <c r="I1" s="282" t="s">
        <v>40</v>
      </c>
      <c r="J1" s="284" t="s">
        <v>55</v>
      </c>
    </row>
    <row r="2" spans="1:10" ht="12.75">
      <c r="A2" s="285">
        <v>1</v>
      </c>
      <c r="B2" s="168">
        <v>2</v>
      </c>
      <c r="C2" s="168">
        <v>3</v>
      </c>
      <c r="D2" s="168">
        <v>4</v>
      </c>
      <c r="E2" s="168">
        <v>5</v>
      </c>
      <c r="F2" s="168">
        <v>6</v>
      </c>
      <c r="G2" s="168">
        <v>7</v>
      </c>
      <c r="H2" s="168">
        <v>8</v>
      </c>
      <c r="I2" s="168">
        <v>9</v>
      </c>
      <c r="J2" s="286">
        <v>10</v>
      </c>
    </row>
    <row r="3" spans="1:10" ht="44.25" customHeight="1" thickBot="1">
      <c r="A3" s="287">
        <v>1</v>
      </c>
      <c r="B3" s="288" t="s">
        <v>56</v>
      </c>
      <c r="C3" s="289">
        <v>700</v>
      </c>
      <c r="D3" s="290"/>
      <c r="E3" s="291">
        <f>D3*G3+D3</f>
        <v>0</v>
      </c>
      <c r="F3" s="291">
        <f>C3*D3</f>
        <v>0</v>
      </c>
      <c r="G3" s="292"/>
      <c r="H3" s="293">
        <f>F3*G3</f>
        <v>0</v>
      </c>
      <c r="I3" s="293">
        <f>F3+H3</f>
        <v>0</v>
      </c>
      <c r="J3" s="294"/>
    </row>
    <row r="4" spans="1:9" ht="28.5" customHeight="1" thickBot="1">
      <c r="A4" s="200"/>
      <c r="B4" s="200"/>
      <c r="C4" s="200"/>
      <c r="D4" s="387" t="s">
        <v>26</v>
      </c>
      <c r="E4" s="388"/>
      <c r="F4" s="276">
        <f>SUM(F3:F3)</f>
        <v>0</v>
      </c>
      <c r="G4" s="277"/>
      <c r="H4" s="278">
        <f>SUM(H3:H3)</f>
        <v>0</v>
      </c>
      <c r="I4" s="279">
        <f>SUM(I3:I3)</f>
        <v>0</v>
      </c>
    </row>
  </sheetData>
  <sheetProtection selectLockedCells="1" selectUnlockedCells="1"/>
  <mergeCells count="1">
    <mergeCell ref="D4:E4"/>
  </mergeCells>
  <printOptions/>
  <pageMargins left="0.7479166666666667" right="0.5513888888888889" top="1.1416666666666666" bottom="0.9840277777777777" header="0.6694444444444444" footer="0.5118055555555555"/>
  <pageSetup horizontalDpi="600" verticalDpi="600" orientation="landscape" paperSize="9" r:id="rId1"/>
  <headerFooter alignWithMargins="0">
    <oddHeader>&amp;L&amp;11GCR/23/ZP/2018&amp;C&amp;11CZĘŚĆ 9</oddHead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Bogus</dc:creator>
  <cp:keywords/>
  <dc:description/>
  <cp:lastModifiedBy>Anna Klecz</cp:lastModifiedBy>
  <cp:lastPrinted>2018-05-10T08:29:40Z</cp:lastPrinted>
  <dcterms:created xsi:type="dcterms:W3CDTF">2018-05-08T08:03:15Z</dcterms:created>
  <dcterms:modified xsi:type="dcterms:W3CDTF">2018-05-10T11:50:40Z</dcterms:modified>
  <cp:category/>
  <cp:version/>
  <cp:contentType/>
  <cp:contentStatus/>
</cp:coreProperties>
</file>