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ć nr 1" sheetId="1" r:id="rId1"/>
    <sheet name="Część nr 2" sheetId="2" r:id="rId2"/>
    <sheet name="Część nr 3 " sheetId="3" r:id="rId3"/>
    <sheet name="Część nr 4" sheetId="4" r:id="rId4"/>
    <sheet name="Część nr 5" sheetId="5" r:id="rId5"/>
  </sheets>
  <definedNames/>
  <calcPr fullCalcOnLoad="1"/>
</workbook>
</file>

<file path=xl/sharedStrings.xml><?xml version="1.0" encoding="utf-8"?>
<sst xmlns="http://schemas.openxmlformats.org/spreadsheetml/2006/main" count="74" uniqueCount="40">
  <si>
    <t>LP</t>
  </si>
  <si>
    <t>Nazwa przedmiotu zamówienia</t>
  </si>
  <si>
    <t>Jednostka miary</t>
  </si>
  <si>
    <t xml:space="preserve">Ilość </t>
  </si>
  <si>
    <t>Cena jednostkowa netto</t>
  </si>
  <si>
    <t>Cena jednostkowa brutto</t>
  </si>
  <si>
    <t>Cena całkowita netto dla każdej z pozycji              ( poz 4x5 )</t>
  </si>
  <si>
    <t>Stawka podatku VAT                       ( w % )</t>
  </si>
  <si>
    <t>Wartość podatku VAT                        ( poz.6x7 )</t>
  </si>
  <si>
    <t>Wartość ogółem brutto                               ( poz.6+8 )</t>
  </si>
  <si>
    <t>Producent</t>
  </si>
  <si>
    <t>op</t>
  </si>
  <si>
    <t>Pokrywa basenu płaskiego j.użytku z pulpy papierowej wysokiej jakości , pasująca do basenu  poz.1, do utylizacji w urządzeniu typu MACERATOR x 100 sztuk , niesterylny</t>
  </si>
  <si>
    <t>Kaczka męska o wym. 250 x 115 x 115 mm, j.użytku z pulpy papierowej wysokiej jakości , o właściwościach nieprzemakalnych przez 4 godziny dla płynów o temp. 35 st. C, do utylizacji w urządzeniu MACERATOR x 100 sztuk , niesterylna</t>
  </si>
  <si>
    <t>Podstawka pod basen płaski , pasująca do pozycji 1 (PCV), niesterylna</t>
  </si>
  <si>
    <t>szt</t>
  </si>
  <si>
    <t>RAZEM</t>
  </si>
  <si>
    <t>Przedmiot zamówienia</t>
  </si>
  <si>
    <t xml:space="preserve">Ilość opakowań </t>
  </si>
  <si>
    <t>Cena całkowita netto dla każdej z pozycji                        ( poz 4x5 )</t>
  </si>
  <si>
    <r>
      <rPr>
        <sz val="10"/>
        <rFont val="Arial Narrow"/>
        <family val="2"/>
      </rPr>
      <t xml:space="preserve">Rękawice diagnostyczne syntetyczne, nitrylowe bezpudrowe, kształt uniwersalny, mankiet rolowany, tekstura na końcach palców, długość rękawicy min. 240 mm, siła zrywu min. przed starzeniem 9 N , AQL do 1,5, Rękawice zgodne z Dyrektywa o Wyrobie Medycznym MDD 93/42/EEC &amp; 2007/47/EC w klasie I oraz Dyrektywa o Środkach Ochrony Indywidualnej - PPE 89/686/EEC w kategorii III, rękawice zgodne z EN 455, zgodnie z ASTM F1671, rękawice przebadane na przenikanie substancji chemicznych zgodnie z EN 374-3. Rozmiar XS-XL op.100 sztuk. Rozmiary :XS; S; M; L; XL do wyboru przez Zamawiającego. </t>
    </r>
    <r>
      <rPr>
        <b/>
        <sz val="10"/>
        <rFont val="Arial Narrow"/>
        <family val="2"/>
      </rPr>
      <t>+ PRÓBKA</t>
    </r>
  </si>
  <si>
    <t>Wymazówka jałowa do pobierania materiału biologicznego w kierunku Covid 19, tj. wykonana w całości ze sztucznego tworzywa , tzn. patyczek plastikowy oraz wacik wykonany z materiału innego niż wata,bawełna,( dakron,czysta wiskoza,poliester lub sztuczny jedwab ), suchy</t>
  </si>
  <si>
    <t>Ilość opakowań</t>
  </si>
  <si>
    <t>Cena całkowita netto dla każdej pozycji (poz.3x4)</t>
  </si>
  <si>
    <t>Wartość podatku VAT (poz.5x6)</t>
  </si>
  <si>
    <t>Wartość ogółem brutto                    (poz. 5+7)</t>
  </si>
  <si>
    <t xml:space="preserve"> Zaproponowany odpowiednik leku</t>
  </si>
  <si>
    <t>BISACODYL 0,01 CZOPKI x 5 szt</t>
  </si>
  <si>
    <t>Sorbifer Durules 100mgFe(II)+60mg x 50 tbl.</t>
  </si>
  <si>
    <t>HEPARINUM GSK KREM 300j.m./g  20g</t>
  </si>
  <si>
    <t>KALIPOZ PROL X 60 TBL o przedł. Uw.</t>
  </si>
  <si>
    <t>Cena całkowita netto dla każdej z pozycji (poz.3x4)</t>
  </si>
  <si>
    <t xml:space="preserve">Wartość podatku VAT (poz.5x6) </t>
  </si>
  <si>
    <t xml:space="preserve">Wartość ogółem brutto                      (poz. 5+7) </t>
  </si>
  <si>
    <t xml:space="preserve">                              Zaproponowany odpowiednik leku</t>
  </si>
  <si>
    <r>
      <t xml:space="preserve">preparat do żywienia dojelitowego - </t>
    </r>
    <r>
      <rPr>
        <sz val="10"/>
        <rFont val="Arial"/>
        <family val="2"/>
      </rPr>
      <t>smak neutralny, waniliowy, truskawkowy -  stanowi kompozycję niezbędnych składników pokarmowych – białek, węglowodanów, tłuszczów, witamin, mikro- i makroelementów (w tym minerałów w postaci wysoko przyswajalnych chelatów aminokwasowych ). Stanowi całkowite zastąpienie lub uzupełnienie diety. Zawiera wysokowartościowe białko w postaci kazeinianu wapnia, źródłem węglowodanów w produkcie są maltodekstryny o zróżnicowanej szybkości wchłaniania. Źródłem tłuszczów są oleje roślinne dostarczające długołańcuchowych triglicerydów (LCT) i niezbędnych kwasów tłuszczowych oraz triglicerydów o średniej długości łańcucha (MCT), stanowiących łatwo dostępne źródło energii.
Produkt bezglutenowy. Klinicznie wolny od laktozy, tj. jej ilość nie przekracza 0,02 g/100 kcal w całodziennej diecie,co jest zgodne z opinią Panelu Naukowego EFSA ds. żywności dietetycznej, żywienia i alergii. Proszek – granulat, do sporządzenia z170 ml wody, lub jako dodatek do pokarmu.opakowanie x 7 saszetek.
produkt typu Nutramil Complex lub równoważny</t>
    </r>
  </si>
  <si>
    <r>
      <t xml:space="preserve">preparat do żywienia dojelitowego- </t>
    </r>
    <r>
      <rPr>
        <sz val="9"/>
        <rFont val="Arial"/>
        <family val="2"/>
      </rPr>
      <t>smak cytrynowy - to innowacyjna formuła zawierająca wysoką porcję L-argininy, wysoce przyswajalny hydrolizat kolagenu,a także cynk (w postaci chelatu aminokwasowego ) oraz witaminy A i C. Do postępowania dietetycznego:u osób w okresach pooperacyjnych, w przypadku trudno gojących się ran oraz odleżyn, w stanach po udarach, w fazie przewlekłej oraz w trakcie rekonwalescencji. L-arginina zawartą w preparacie zalicza się do aminokwasów określanych jako warunkowo niezbędne, a więc takich, które są konieczne organizmowi w pewnych sytuacjach klinicznych. L-arginina jest składnikiem pokarmowym, z którego powstają w organizmie ważne związki aktywne biologicznie, m.in. tlenek azotu. Tlenek azotu ma znaczenie w procesie gojenia ran, gdyż wpływa stymulująco na układ immunologiczny i bierze udział w procesach bakteriobójczych. L-arginina jest również prekursorem biorącym udział w syntezie kolagenu. Kolagen to budulec tkanek łącznych, takich jak skóra, tkanki chrzęstne. Jest absorbowany przez układ pokarmowy i jak dowodzi badanie in vitro jest akumulowany w skórze (1). Badanie wykazało, że suplementacja kolagenem w ilości 5 g dziennie ma wpływ na utrzymanie elastyczności skóry i uwodnienie naskrórka (2), co ma znaczenie podczas leczenia ran odleżynowych. Białka hydrolizatu kolagenu hamują procesy prowadzące do atrofii mięśni, pomagają w procesach gojenia ran, a także w zapobieganiu sarkopenii. Preparat został wzbogacony w cynk oraz witaminy A i C, które mają ogromne znaczenie w procesach gojenia ran i
zapobiegania np. ranom odleżynowym. Cynk odgrywa też rolę w procesach regeneracyjnych,Produkt przeznaczony do postępowania dietetycznego w przypadku odleżyn i trudno gojących się ran  u pacjentów w okresach pooperacyjnych oraz w trakcie rekonwalescencji, a także u pacjentów w stanach po udarach . Opakowanie x 14 saszetek,  preparat typu Arginilan TM lub równoważny</t>
    </r>
  </si>
  <si>
    <t>Miska ogólnego zastosowania ,poj. 4L , o wym. 330x255x100 mm , j. Użytku, z pulpy papierowej wysokiej jakości , do płynów z detergentem, wykazującej właściwości nieprzemakalne przez 2 godziny dla płynów o temp. 45 st.C, do utylizacji w urządzeniu MACERATOR x 100 sztuk, niesteryl.</t>
  </si>
  <si>
    <t>Basen płaski, poj. 2L , o wym. 383 x 300x 95 mm, j.użytku z pulpy papierowej wysokiej jakości, wykazującej  właściwości nieprzemakalne przez 4 godz.dla płynów o temperaturze 35 st.C, do utylizacji w urządzeniu  typu MACERATOR  x 100 sztuk     , niesterylny</t>
  </si>
  <si>
    <t>Miska nerkowata o wym. 240x130x45 mm j.uzytku z pulpy papierowej wysokiej jakości, wykazująca właściwośici nieprzemakalne przez 4 godz. dla płynów o temp. 35StC, do utylizacji w urządzeniu MACERATOR  x 260 sztuk , niesterylna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</si>
</sst>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  <numFmt numFmtId="166" formatCode="0.000"/>
    <numFmt numFmtId="167" formatCode="#,##0.00\ &quot;zł&quot;"/>
    <numFmt numFmtId="168" formatCode="#,##0.000\ &quot;zł&quot;"/>
    <numFmt numFmtId="169" formatCode="#,##0.0000\ &quot;zł&quot;"/>
    <numFmt numFmtId="170" formatCode="0.0000"/>
    <numFmt numFmtId="171" formatCode="#,##0.00&quot; zł&quot;;[Red]#,##0.00&quot; zł&quot;"/>
    <numFmt numFmtId="172" formatCode="[$-415]d\ mmmm\ yyyy"/>
    <numFmt numFmtId="173" formatCode="#,##0.000&quot; zł&quot;"/>
  </numFmts>
  <fonts count="6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Arial Narrow"/>
      <family val="2"/>
    </font>
    <font>
      <sz val="10"/>
      <color indexed="8"/>
      <name val="Arial1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35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3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6" borderId="8" applyNumberFormat="0" applyAlignment="0" applyProtection="0"/>
    <xf numFmtId="0" fontId="54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9" fillId="39" borderId="0" applyNumberFormat="0" applyBorder="0" applyAlignment="0" applyProtection="0"/>
  </cellStyleXfs>
  <cellXfs count="128">
    <xf numFmtId="0" fontId="0" fillId="0" borderId="0" xfId="0" applyAlignment="1">
      <alignment/>
    </xf>
    <xf numFmtId="1" fontId="13" fillId="4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/>
    </xf>
    <xf numFmtId="164" fontId="17" fillId="0" borderId="13" xfId="0" applyNumberFormat="1" applyFont="1" applyFill="1" applyBorder="1" applyAlignment="1">
      <alignment/>
    </xf>
    <xf numFmtId="164" fontId="17" fillId="0" borderId="12" xfId="0" applyNumberFormat="1" applyFont="1" applyBorder="1" applyAlignment="1">
      <alignment/>
    </xf>
    <xf numFmtId="9" fontId="17" fillId="0" borderId="12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0" fontId="20" fillId="40" borderId="14" xfId="0" applyFont="1" applyFill="1" applyBorder="1" applyAlignment="1">
      <alignment horizontal="center" wrapText="1"/>
    </xf>
    <xf numFmtId="0" fontId="20" fillId="40" borderId="15" xfId="0" applyFont="1" applyFill="1" applyBorder="1" applyAlignment="1">
      <alignment horizontal="center" wrapText="1"/>
    </xf>
    <xf numFmtId="164" fontId="20" fillId="40" borderId="15" xfId="0" applyNumberFormat="1" applyFont="1" applyFill="1" applyBorder="1" applyAlignment="1">
      <alignment horizontal="center" wrapText="1"/>
    </xf>
    <xf numFmtId="9" fontId="20" fillId="40" borderId="15" xfId="0" applyNumberFormat="1" applyFont="1" applyFill="1" applyBorder="1" applyAlignment="1">
      <alignment horizontal="center" wrapText="1"/>
    </xf>
    <xf numFmtId="164" fontId="20" fillId="40" borderId="16" xfId="0" applyNumberFormat="1" applyFont="1" applyFill="1" applyBorder="1" applyAlignment="1">
      <alignment horizontal="center" wrapText="1"/>
    </xf>
    <xf numFmtId="1" fontId="13" fillId="40" borderId="17" xfId="0" applyNumberFormat="1" applyFont="1" applyFill="1" applyBorder="1" applyAlignment="1">
      <alignment horizontal="center"/>
    </xf>
    <xf numFmtId="1" fontId="13" fillId="40" borderId="18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1" fontId="13" fillId="40" borderId="2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164" fontId="15" fillId="0" borderId="22" xfId="0" applyNumberFormat="1" applyFont="1" applyBorder="1" applyAlignment="1">
      <alignment/>
    </xf>
    <xf numFmtId="9" fontId="15" fillId="0" borderId="22" xfId="71" applyFont="1" applyFill="1" applyBorder="1" applyAlignment="1" applyProtection="1">
      <alignment/>
      <protection/>
    </xf>
    <xf numFmtId="9" fontId="0" fillId="0" borderId="22" xfId="71" applyFont="1" applyFill="1" applyBorder="1" applyAlignment="1" applyProtection="1">
      <alignment/>
      <protection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4" fontId="15" fillId="0" borderId="25" xfId="0" applyNumberFormat="1" applyFont="1" applyBorder="1" applyAlignment="1">
      <alignment/>
    </xf>
    <xf numFmtId="0" fontId="14" fillId="0" borderId="26" xfId="0" applyFont="1" applyBorder="1" applyAlignment="1">
      <alignment vertical="center" wrapText="1"/>
    </xf>
    <xf numFmtId="0" fontId="15" fillId="0" borderId="27" xfId="0" applyFont="1" applyBorder="1" applyAlignment="1">
      <alignment/>
    </xf>
    <xf numFmtId="164" fontId="15" fillId="0" borderId="27" xfId="0" applyNumberFormat="1" applyFont="1" applyBorder="1" applyAlignment="1">
      <alignment/>
    </xf>
    <xf numFmtId="9" fontId="0" fillId="0" borderId="27" xfId="71" applyFont="1" applyFill="1" applyBorder="1" applyAlignment="1" applyProtection="1">
      <alignment/>
      <protection/>
    </xf>
    <xf numFmtId="164" fontId="0" fillId="0" borderId="28" xfId="0" applyNumberFormat="1" applyFont="1" applyBorder="1" applyAlignment="1">
      <alignment/>
    </xf>
    <xf numFmtId="1" fontId="13" fillId="40" borderId="29" xfId="0" applyNumberFormat="1" applyFont="1" applyFill="1" applyBorder="1" applyAlignment="1">
      <alignment horizontal="center"/>
    </xf>
    <xf numFmtId="164" fontId="0" fillId="0" borderId="25" xfId="0" applyNumberFormat="1" applyFont="1" applyBorder="1" applyAlignment="1">
      <alignment/>
    </xf>
    <xf numFmtId="0" fontId="17" fillId="40" borderId="14" xfId="0" applyFont="1" applyFill="1" applyBorder="1" applyAlignment="1">
      <alignment horizontal="center"/>
    </xf>
    <xf numFmtId="0" fontId="17" fillId="40" borderId="15" xfId="0" applyFont="1" applyFill="1" applyBorder="1" applyAlignment="1">
      <alignment horizontal="center" wrapText="1"/>
    </xf>
    <xf numFmtId="164" fontId="17" fillId="40" borderId="15" xfId="0" applyNumberFormat="1" applyFont="1" applyFill="1" applyBorder="1" applyAlignment="1">
      <alignment horizontal="center" wrapText="1"/>
    </xf>
    <xf numFmtId="9" fontId="17" fillId="40" borderId="15" xfId="0" applyNumberFormat="1" applyFont="1" applyFill="1" applyBorder="1" applyAlignment="1">
      <alignment horizontal="center" wrapText="1"/>
    </xf>
    <xf numFmtId="164" fontId="17" fillId="40" borderId="16" xfId="0" applyNumberFormat="1" applyFont="1" applyFill="1" applyBorder="1" applyAlignment="1">
      <alignment horizontal="center" wrapText="1"/>
    </xf>
    <xf numFmtId="0" fontId="17" fillId="40" borderId="17" xfId="0" applyFont="1" applyFill="1" applyBorder="1" applyAlignment="1">
      <alignment horizontal="center"/>
    </xf>
    <xf numFmtId="0" fontId="15" fillId="0" borderId="30" xfId="0" applyFont="1" applyBorder="1" applyAlignment="1">
      <alignment/>
    </xf>
    <xf numFmtId="0" fontId="16" fillId="0" borderId="31" xfId="50" applyFont="1" applyBorder="1" applyAlignment="1">
      <alignment vertical="center" wrapText="1"/>
      <protection/>
    </xf>
    <xf numFmtId="0" fontId="15" fillId="0" borderId="31" xfId="0" applyFont="1" applyBorder="1" applyAlignment="1">
      <alignment horizontal="center" vertical="center"/>
    </xf>
    <xf numFmtId="2" fontId="18" fillId="0" borderId="31" xfId="50" applyNumberFormat="1" applyFont="1" applyBorder="1" applyAlignment="1">
      <alignment vertical="center" wrapText="1"/>
      <protection/>
    </xf>
    <xf numFmtId="164" fontId="15" fillId="0" borderId="31" xfId="50" applyNumberFormat="1" applyFont="1" applyBorder="1" applyAlignment="1">
      <alignment vertical="center" wrapText="1"/>
      <protection/>
    </xf>
    <xf numFmtId="164" fontId="0" fillId="0" borderId="31" xfId="0" applyNumberFormat="1" applyFont="1" applyBorder="1" applyAlignment="1">
      <alignment horizontal="center" vertical="center"/>
    </xf>
    <xf numFmtId="9" fontId="0" fillId="0" borderId="31" xfId="7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Border="1" applyAlignment="1">
      <alignment vertical="center"/>
    </xf>
    <xf numFmtId="164" fontId="19" fillId="41" borderId="32" xfId="0" applyNumberFormat="1" applyFont="1" applyFill="1" applyBorder="1" applyAlignment="1">
      <alignment horizontal="center" vertical="top" wrapText="1"/>
    </xf>
    <xf numFmtId="0" fontId="17" fillId="40" borderId="33" xfId="0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6" fillId="0" borderId="35" xfId="50" applyFont="1" applyBorder="1" applyAlignment="1">
      <alignment vertical="center" wrapText="1"/>
      <protection/>
    </xf>
    <xf numFmtId="0" fontId="15" fillId="0" borderId="35" xfId="0" applyFont="1" applyBorder="1" applyAlignment="1">
      <alignment horizontal="center" vertical="center"/>
    </xf>
    <xf numFmtId="167" fontId="15" fillId="0" borderId="35" xfId="50" applyNumberFormat="1" applyFont="1" applyBorder="1" applyAlignment="1">
      <alignment vertical="center" wrapText="1"/>
      <protection/>
    </xf>
    <xf numFmtId="164" fontId="0" fillId="0" borderId="35" xfId="0" applyNumberFormat="1" applyFont="1" applyBorder="1" applyAlignment="1">
      <alignment horizontal="center" vertical="center"/>
    </xf>
    <xf numFmtId="9" fontId="0" fillId="0" borderId="35" xfId="71" applyFont="1" applyFill="1" applyBorder="1" applyAlignment="1" applyProtection="1">
      <alignment horizontal="center" vertical="center"/>
      <protection/>
    </xf>
    <xf numFmtId="164" fontId="0" fillId="0" borderId="35" xfId="0" applyNumberFormat="1" applyFont="1" applyBorder="1" applyAlignment="1">
      <alignment vertical="center"/>
    </xf>
    <xf numFmtId="164" fontId="19" fillId="41" borderId="36" xfId="0" applyNumberFormat="1" applyFont="1" applyFill="1" applyBorder="1" applyAlignment="1">
      <alignment horizontal="center" vertical="top" wrapText="1"/>
    </xf>
    <xf numFmtId="1" fontId="13" fillId="40" borderId="37" xfId="0" applyNumberFormat="1" applyFont="1" applyFill="1" applyBorder="1" applyAlignment="1">
      <alignment horizontal="center"/>
    </xf>
    <xf numFmtId="1" fontId="13" fillId="40" borderId="38" xfId="0" applyNumberFormat="1" applyFont="1" applyFill="1" applyBorder="1" applyAlignment="1">
      <alignment horizontal="center"/>
    </xf>
    <xf numFmtId="164" fontId="17" fillId="40" borderId="39" xfId="0" applyNumberFormat="1" applyFont="1" applyFill="1" applyBorder="1" applyAlignment="1">
      <alignment horizontal="center" wrapText="1"/>
    </xf>
    <xf numFmtId="0" fontId="17" fillId="40" borderId="40" xfId="0" applyFont="1" applyFill="1" applyBorder="1" applyAlignment="1">
      <alignment horizontal="center" wrapText="1"/>
    </xf>
    <xf numFmtId="0" fontId="0" fillId="0" borderId="41" xfId="0" applyBorder="1" applyAlignment="1">
      <alignment/>
    </xf>
    <xf numFmtId="167" fontId="18" fillId="0" borderId="42" xfId="50" applyNumberFormat="1" applyFont="1" applyBorder="1" applyAlignment="1">
      <alignment vertical="center" wrapText="1"/>
      <protection/>
    </xf>
    <xf numFmtId="0" fontId="13" fillId="40" borderId="43" xfId="0" applyFont="1" applyFill="1" applyBorder="1" applyAlignment="1">
      <alignment horizontal="center" wrapText="1"/>
    </xf>
    <xf numFmtId="0" fontId="13" fillId="40" borderId="44" xfId="0" applyFont="1" applyFill="1" applyBorder="1" applyAlignment="1">
      <alignment horizontal="center" wrapText="1"/>
    </xf>
    <xf numFmtId="164" fontId="13" fillId="40" borderId="44" xfId="0" applyNumberFormat="1" applyFont="1" applyFill="1" applyBorder="1" applyAlignment="1">
      <alignment horizontal="center" wrapText="1"/>
    </xf>
    <xf numFmtId="9" fontId="13" fillId="40" borderId="44" xfId="0" applyNumberFormat="1" applyFont="1" applyFill="1" applyBorder="1" applyAlignment="1">
      <alignment horizontal="center" wrapText="1"/>
    </xf>
    <xf numFmtId="49" fontId="13" fillId="40" borderId="44" xfId="67" applyNumberFormat="1" applyFont="1" applyFill="1" applyBorder="1" applyAlignment="1">
      <alignment horizontal="center" wrapText="1"/>
      <protection/>
    </xf>
    <xf numFmtId="164" fontId="13" fillId="40" borderId="45" xfId="0" applyNumberFormat="1" applyFont="1" applyFill="1" applyBorder="1" applyAlignment="1">
      <alignment horizontal="center" wrapText="1"/>
    </xf>
    <xf numFmtId="0" fontId="13" fillId="40" borderId="46" xfId="0" applyFont="1" applyFill="1" applyBorder="1" applyAlignment="1">
      <alignment horizontal="center" wrapText="1"/>
    </xf>
    <xf numFmtId="0" fontId="13" fillId="40" borderId="47" xfId="0" applyFont="1" applyFill="1" applyBorder="1" applyAlignment="1">
      <alignment horizontal="center" wrapText="1"/>
    </xf>
    <xf numFmtId="1" fontId="13" fillId="40" borderId="47" xfId="0" applyNumberFormat="1" applyFont="1" applyFill="1" applyBorder="1" applyAlignment="1">
      <alignment horizontal="center" wrapText="1"/>
    </xf>
    <xf numFmtId="0" fontId="13" fillId="40" borderId="47" xfId="67" applyNumberFormat="1" applyFont="1" applyFill="1" applyBorder="1" applyAlignment="1">
      <alignment horizontal="center" wrapText="1"/>
      <protection/>
    </xf>
    <xf numFmtId="1" fontId="13" fillId="40" borderId="48" xfId="0" applyNumberFormat="1" applyFont="1" applyFill="1" applyBorder="1" applyAlignment="1">
      <alignment horizontal="center" wrapText="1"/>
    </xf>
    <xf numFmtId="0" fontId="0" fillId="0" borderId="49" xfId="68" applyFont="1" applyBorder="1">
      <alignment/>
      <protection/>
    </xf>
    <xf numFmtId="0" fontId="21" fillId="0" borderId="50" xfId="51" applyFont="1" applyFill="1" applyBorder="1" applyAlignment="1" applyProtection="1">
      <alignment/>
      <protection/>
    </xf>
    <xf numFmtId="164" fontId="0" fillId="0" borderId="50" xfId="67" applyNumberFormat="1" applyFont="1" applyBorder="1" applyAlignment="1">
      <alignment vertical="top" wrapText="1"/>
      <protection/>
    </xf>
    <xf numFmtId="9" fontId="0" fillId="0" borderId="50" xfId="71" applyFont="1" applyFill="1" applyBorder="1" applyAlignment="1" applyProtection="1">
      <alignment vertical="top" wrapText="1"/>
      <protection/>
    </xf>
    <xf numFmtId="0" fontId="0" fillId="0" borderId="51" xfId="67" applyFont="1" applyBorder="1" applyAlignment="1">
      <alignment vertical="top" wrapText="1"/>
      <protection/>
    </xf>
    <xf numFmtId="0" fontId="0" fillId="0" borderId="52" xfId="68" applyFont="1" applyBorder="1">
      <alignment/>
      <protection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0" fillId="0" borderId="53" xfId="67" applyFont="1" applyBorder="1" applyAlignment="1">
      <alignment vertical="top" wrapText="1"/>
      <protection/>
    </xf>
    <xf numFmtId="0" fontId="0" fillId="0" borderId="46" xfId="68" applyFont="1" applyBorder="1">
      <alignment/>
      <protection/>
    </xf>
    <xf numFmtId="0" fontId="22" fillId="0" borderId="47" xfId="0" applyFont="1" applyBorder="1" applyAlignment="1">
      <alignment/>
    </xf>
    <xf numFmtId="9" fontId="0" fillId="0" borderId="12" xfId="71" applyFont="1" applyFill="1" applyBorder="1" applyAlignment="1" applyProtection="1">
      <alignment vertical="top" wrapText="1"/>
      <protection/>
    </xf>
    <xf numFmtId="0" fontId="0" fillId="0" borderId="48" xfId="67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7" fillId="0" borderId="54" xfId="0" applyNumberFormat="1" applyFont="1" applyBorder="1" applyAlignment="1">
      <alignment/>
    </xf>
    <xf numFmtId="171" fontId="17" fillId="0" borderId="55" xfId="68" applyNumberFormat="1" applyFont="1" applyBorder="1">
      <alignment/>
      <protection/>
    </xf>
    <xf numFmtId="9" fontId="17" fillId="0" borderId="55" xfId="68" applyNumberFormat="1" applyFont="1" applyBorder="1">
      <alignment/>
      <protection/>
    </xf>
    <xf numFmtId="171" fontId="17" fillId="0" borderId="56" xfId="68" applyNumberFormat="1" applyFont="1" applyBorder="1">
      <alignment/>
      <protection/>
    </xf>
    <xf numFmtId="164" fontId="0" fillId="0" borderId="0" xfId="0" applyNumberFormat="1" applyFont="1" applyAlignment="1">
      <alignment/>
    </xf>
    <xf numFmtId="167" fontId="0" fillId="0" borderId="50" xfId="67" applyNumberFormat="1" applyFont="1" applyBorder="1" applyAlignment="1">
      <alignment vertical="top" wrapText="1"/>
      <protection/>
    </xf>
    <xf numFmtId="167" fontId="0" fillId="0" borderId="12" xfId="67" applyNumberFormat="1" applyFont="1" applyBorder="1" applyAlignment="1">
      <alignment vertical="top" wrapText="1"/>
      <protection/>
    </xf>
    <xf numFmtId="167" fontId="15" fillId="0" borderId="22" xfId="0" applyNumberFormat="1" applyFont="1" applyBorder="1" applyAlignment="1">
      <alignment/>
    </xf>
    <xf numFmtId="0" fontId="0" fillId="0" borderId="0" xfId="68" applyFont="1" applyBorder="1" applyAlignment="1">
      <alignment horizontal="right"/>
      <protection/>
    </xf>
    <xf numFmtId="1" fontId="13" fillId="40" borderId="22" xfId="68" applyNumberFormat="1" applyFont="1" applyFill="1" applyBorder="1" applyAlignment="1">
      <alignment horizontal="center"/>
      <protection/>
    </xf>
    <xf numFmtId="0" fontId="17" fillId="0" borderId="22" xfId="0" applyFont="1" applyBorder="1" applyAlignment="1">
      <alignment vertical="center" wrapText="1"/>
    </xf>
    <xf numFmtId="0" fontId="23" fillId="0" borderId="22" xfId="51" applyFont="1" applyBorder="1" applyAlignment="1">
      <alignment horizontal="right"/>
      <protection/>
    </xf>
    <xf numFmtId="164" fontId="0" fillId="0" borderId="22" xfId="0" applyNumberFormat="1" applyFont="1" applyBorder="1" applyAlignment="1">
      <alignment wrapText="1"/>
    </xf>
    <xf numFmtId="9" fontId="0" fillId="0" borderId="22" xfId="71" applyFont="1" applyFill="1" applyBorder="1" applyAlignment="1" applyProtection="1">
      <alignment wrapText="1"/>
      <protection/>
    </xf>
    <xf numFmtId="0" fontId="13" fillId="40" borderId="23" xfId="68" applyFont="1" applyFill="1" applyBorder="1" applyAlignment="1">
      <alignment horizontal="center" wrapText="1"/>
      <protection/>
    </xf>
    <xf numFmtId="0" fontId="13" fillId="40" borderId="57" xfId="68" applyFont="1" applyFill="1" applyBorder="1" applyAlignment="1">
      <alignment horizontal="center" wrapText="1"/>
      <protection/>
    </xf>
    <xf numFmtId="164" fontId="13" fillId="40" borderId="57" xfId="68" applyNumberFormat="1" applyFont="1" applyFill="1" applyBorder="1" applyAlignment="1">
      <alignment horizontal="center" wrapText="1"/>
      <protection/>
    </xf>
    <xf numFmtId="9" fontId="13" fillId="40" borderId="57" xfId="68" applyNumberFormat="1" applyFont="1" applyFill="1" applyBorder="1" applyAlignment="1">
      <alignment horizontal="center" wrapText="1"/>
      <protection/>
    </xf>
    <xf numFmtId="164" fontId="13" fillId="40" borderId="58" xfId="68" applyNumberFormat="1" applyFont="1" applyFill="1" applyBorder="1" applyAlignment="1">
      <alignment horizontal="center" wrapText="1"/>
      <protection/>
    </xf>
    <xf numFmtId="1" fontId="13" fillId="40" borderId="24" xfId="68" applyNumberFormat="1" applyFont="1" applyFill="1" applyBorder="1" applyAlignment="1">
      <alignment horizontal="center"/>
      <protection/>
    </xf>
    <xf numFmtId="1" fontId="13" fillId="40" borderId="25" xfId="68" applyNumberFormat="1" applyFont="1" applyFill="1" applyBorder="1" applyAlignment="1">
      <alignment horizontal="center"/>
      <protection/>
    </xf>
    <xf numFmtId="0" fontId="0" fillId="0" borderId="24" xfId="68" applyFont="1" applyBorder="1" applyAlignment="1">
      <alignment horizontal="right"/>
      <protection/>
    </xf>
    <xf numFmtId="164" fontId="0" fillId="0" borderId="25" xfId="0" applyNumberFormat="1" applyFont="1" applyBorder="1" applyAlignment="1">
      <alignment wrapText="1"/>
    </xf>
    <xf numFmtId="0" fontId="0" fillId="0" borderId="26" xfId="68" applyFont="1" applyBorder="1" applyAlignment="1">
      <alignment horizontal="right"/>
      <protection/>
    </xf>
    <xf numFmtId="0" fontId="25" fillId="0" borderId="27" xfId="73" applyFont="1" applyBorder="1" applyAlignment="1">
      <alignment horizontal="left" wrapText="1"/>
      <protection/>
    </xf>
    <xf numFmtId="0" fontId="15" fillId="0" borderId="27" xfId="51" applyFont="1" applyBorder="1" applyAlignment="1">
      <alignment horizontal="right"/>
      <protection/>
    </xf>
    <xf numFmtId="9" fontId="0" fillId="0" borderId="27" xfId="71" applyFont="1" applyFill="1" applyBorder="1" applyAlignment="1" applyProtection="1">
      <alignment wrapText="1"/>
      <protection/>
    </xf>
    <xf numFmtId="164" fontId="0" fillId="0" borderId="59" xfId="0" applyNumberFormat="1" applyFont="1" applyBorder="1" applyAlignment="1">
      <alignment wrapText="1"/>
    </xf>
    <xf numFmtId="9" fontId="0" fillId="0" borderId="59" xfId="71" applyFont="1" applyFill="1" applyBorder="1" applyAlignment="1" applyProtection="1">
      <alignment wrapText="1"/>
      <protection/>
    </xf>
    <xf numFmtId="164" fontId="0" fillId="0" borderId="6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7" fontId="0" fillId="0" borderId="22" xfId="0" applyNumberFormat="1" applyFont="1" applyBorder="1" applyAlignment="1">
      <alignment wrapText="1"/>
    </xf>
    <xf numFmtId="0" fontId="26" fillId="0" borderId="61" xfId="51" applyFont="1" applyBorder="1" applyAlignment="1">
      <alignment horizontal="right"/>
      <protection/>
    </xf>
    <xf numFmtId="0" fontId="0" fillId="0" borderId="0" xfId="66" applyFont="1" applyBorder="1" applyAlignment="1">
      <alignment horizontal="left" vertical="center" wrapText="1"/>
      <protection/>
    </xf>
    <xf numFmtId="164" fontId="17" fillId="0" borderId="62" xfId="0" applyNumberFormat="1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horizontal="center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Excel Built-in Normal" xfId="50"/>
    <cellStyle name="Excel Built-in Normal 1" xfId="51"/>
    <cellStyle name="Footnote 1" xfId="52"/>
    <cellStyle name="Good 1" xfId="53"/>
    <cellStyle name="Heading 1 1" xfId="54"/>
    <cellStyle name="Heading 2 1" xfId="55"/>
    <cellStyle name="Heading 3" xfId="56"/>
    <cellStyle name="Hyperlink 1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 1" xfId="64"/>
    <cellStyle name="Neutralne" xfId="65"/>
    <cellStyle name="Normalny 3" xfId="66"/>
    <cellStyle name="Normalny_Arkusz1" xfId="67"/>
    <cellStyle name="Normalny_Arkusz2" xfId="68"/>
    <cellStyle name="Note 1" xfId="69"/>
    <cellStyle name="Obliczenia" xfId="70"/>
    <cellStyle name="Percent" xfId="71"/>
    <cellStyle name="Status 1" xfId="72"/>
    <cellStyle name="Styl 1" xfId="73"/>
    <cellStyle name="Suma" xfId="74"/>
    <cellStyle name="Tekst objaśnienia" xfId="75"/>
    <cellStyle name="Tekst ostrzeżenia" xfId="76"/>
    <cellStyle name="Text 1" xfId="77"/>
    <cellStyle name="Tytuł" xfId="78"/>
    <cellStyle name="Uwaga" xfId="79"/>
    <cellStyle name="Currency" xfId="80"/>
    <cellStyle name="Currency [0]" xfId="81"/>
    <cellStyle name="Warning 1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zoomScalePageLayoutView="0" workbookViewId="0" topLeftCell="A1">
      <selection activeCell="B8" sqref="B8"/>
    </sheetView>
  </sheetViews>
  <sheetFormatPr defaultColWidth="12.57421875" defaultRowHeight="12.75"/>
  <cols>
    <col min="1" max="1" width="4.140625" style="0" customWidth="1"/>
    <col min="2" max="2" width="47.8515625" style="0" customWidth="1"/>
    <col min="3" max="4" width="6.140625" style="0" customWidth="1"/>
    <col min="5" max="5" width="10.8515625" style="0" customWidth="1"/>
    <col min="6" max="6" width="9.8515625" style="0" customWidth="1"/>
    <col min="7" max="7" width="12.57421875" style="0" customWidth="1"/>
    <col min="8" max="8" width="8.28125" style="0" customWidth="1"/>
  </cols>
  <sheetData>
    <row r="1" spans="1:11" ht="72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11" ht="13.5" thickBot="1">
      <c r="A2" s="15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33">
        <v>11</v>
      </c>
    </row>
    <row r="3" spans="1:11" ht="80.25" customHeight="1">
      <c r="A3" s="17">
        <v>1</v>
      </c>
      <c r="B3" s="25" t="s">
        <v>38</v>
      </c>
      <c r="C3" s="21" t="s">
        <v>11</v>
      </c>
      <c r="D3" s="21">
        <v>10</v>
      </c>
      <c r="E3" s="98"/>
      <c r="F3" s="22">
        <f aca="true" t="shared" si="0" ref="F3:F8">E3*H3+E3</f>
        <v>0</v>
      </c>
      <c r="G3" s="22">
        <f aca="true" t="shared" si="1" ref="G3:G8">D3*E3</f>
        <v>0</v>
      </c>
      <c r="H3" s="23"/>
      <c r="I3" s="22">
        <f aca="true" t="shared" si="2" ref="I3:I8">G3*H3</f>
        <v>0</v>
      </c>
      <c r="J3" s="22">
        <f aca="true" t="shared" si="3" ref="J3:J8">G3+I3</f>
        <v>0</v>
      </c>
      <c r="K3" s="27"/>
    </row>
    <row r="4" spans="1:11" ht="51" customHeight="1">
      <c r="A4" s="17">
        <v>2</v>
      </c>
      <c r="B4" s="26" t="s">
        <v>12</v>
      </c>
      <c r="C4" s="21" t="s">
        <v>11</v>
      </c>
      <c r="D4" s="21">
        <v>2</v>
      </c>
      <c r="E4" s="98"/>
      <c r="F4" s="22">
        <f t="shared" si="0"/>
        <v>0</v>
      </c>
      <c r="G4" s="22">
        <f t="shared" si="1"/>
        <v>0</v>
      </c>
      <c r="H4" s="23"/>
      <c r="I4" s="22">
        <f t="shared" si="2"/>
        <v>0</v>
      </c>
      <c r="J4" s="22">
        <f t="shared" si="3"/>
        <v>0</v>
      </c>
      <c r="K4" s="27"/>
    </row>
    <row r="5" spans="1:11" ht="78" customHeight="1">
      <c r="A5" s="17">
        <v>3</v>
      </c>
      <c r="B5" s="26" t="s">
        <v>37</v>
      </c>
      <c r="C5" s="21" t="s">
        <v>11</v>
      </c>
      <c r="D5" s="21">
        <v>8</v>
      </c>
      <c r="E5" s="98"/>
      <c r="F5" s="22">
        <f t="shared" si="0"/>
        <v>0</v>
      </c>
      <c r="G5" s="22">
        <f t="shared" si="1"/>
        <v>0</v>
      </c>
      <c r="H5" s="23"/>
      <c r="I5" s="22">
        <f t="shared" si="2"/>
        <v>0</v>
      </c>
      <c r="J5" s="22">
        <f t="shared" si="3"/>
        <v>0</v>
      </c>
      <c r="K5" s="27"/>
    </row>
    <row r="6" spans="1:11" ht="63.75" customHeight="1">
      <c r="A6" s="17">
        <v>4</v>
      </c>
      <c r="B6" s="26" t="s">
        <v>39</v>
      </c>
      <c r="C6" s="21" t="s">
        <v>11</v>
      </c>
      <c r="D6" s="21">
        <v>6</v>
      </c>
      <c r="E6" s="98"/>
      <c r="F6" s="22">
        <f t="shared" si="0"/>
        <v>0</v>
      </c>
      <c r="G6" s="22">
        <f t="shared" si="1"/>
        <v>0</v>
      </c>
      <c r="H6" s="23"/>
      <c r="I6" s="22">
        <f t="shared" si="2"/>
        <v>0</v>
      </c>
      <c r="J6" s="22">
        <f t="shared" si="3"/>
        <v>0</v>
      </c>
      <c r="K6" s="27"/>
    </row>
    <row r="7" spans="1:11" ht="67.5" customHeight="1">
      <c r="A7" s="18">
        <v>5</v>
      </c>
      <c r="B7" s="26" t="s">
        <v>13</v>
      </c>
      <c r="C7" s="21" t="s">
        <v>11</v>
      </c>
      <c r="D7" s="21">
        <v>10</v>
      </c>
      <c r="E7" s="98"/>
      <c r="F7" s="22">
        <f t="shared" si="0"/>
        <v>0</v>
      </c>
      <c r="G7" s="22">
        <f t="shared" si="1"/>
        <v>0</v>
      </c>
      <c r="H7" s="24"/>
      <c r="I7" s="22">
        <f t="shared" si="2"/>
        <v>0</v>
      </c>
      <c r="J7" s="22">
        <f t="shared" si="3"/>
        <v>0</v>
      </c>
      <c r="K7" s="34"/>
    </row>
    <row r="8" spans="1:11" ht="26.25" thickBot="1">
      <c r="A8" s="19">
        <v>6</v>
      </c>
      <c r="B8" s="28" t="s">
        <v>14</v>
      </c>
      <c r="C8" s="29" t="s">
        <v>15</v>
      </c>
      <c r="D8" s="29">
        <v>10</v>
      </c>
      <c r="E8" s="98"/>
      <c r="F8" s="30">
        <f t="shared" si="0"/>
        <v>0</v>
      </c>
      <c r="G8" s="30">
        <f t="shared" si="1"/>
        <v>0</v>
      </c>
      <c r="H8" s="31"/>
      <c r="I8" s="30">
        <f t="shared" si="2"/>
        <v>0</v>
      </c>
      <c r="J8" s="30">
        <f t="shared" si="3"/>
        <v>0</v>
      </c>
      <c r="K8" s="32"/>
    </row>
    <row r="9" spans="1:11" ht="27" customHeight="1" thickBot="1">
      <c r="A9" s="2"/>
      <c r="B9" s="2"/>
      <c r="C9" s="2"/>
      <c r="D9" s="2"/>
      <c r="E9" s="125" t="s">
        <v>16</v>
      </c>
      <c r="F9" s="125"/>
      <c r="G9" s="7">
        <f>SUM(G3:G8)</f>
        <v>0</v>
      </c>
      <c r="H9" s="8"/>
      <c r="I9" s="7">
        <f>SUM(I3:I3)</f>
        <v>0</v>
      </c>
      <c r="J9" s="9">
        <f>SUM(J3:J8)</f>
        <v>0</v>
      </c>
      <c r="K9" s="3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 selectLockedCells="1" selectUnlockedCells="1"/>
  <mergeCells count="1">
    <mergeCell ref="E9:F9"/>
  </mergeCells>
  <printOptions/>
  <pageMargins left="0.25" right="0.25" top="0.75" bottom="0.75" header="0.3" footer="0.3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view="pageLayout" zoomScale="110" zoomScalePageLayoutView="110" workbookViewId="0" topLeftCell="A1">
      <selection activeCell="C15" sqref="C15"/>
    </sheetView>
  </sheetViews>
  <sheetFormatPr defaultColWidth="12.57421875" defaultRowHeight="12.75"/>
  <cols>
    <col min="1" max="1" width="3.00390625" style="0" customWidth="1"/>
    <col min="2" max="2" width="51.140625" style="0" customWidth="1"/>
    <col min="3" max="3" width="7.00390625" style="0" customWidth="1"/>
    <col min="4" max="4" width="9.28125" style="0" customWidth="1"/>
    <col min="5" max="5" width="9.00390625" style="0" customWidth="1"/>
    <col min="6" max="6" width="13.8515625" style="0" customWidth="1"/>
    <col min="7" max="7" width="8.421875" style="0" customWidth="1"/>
    <col min="8" max="8" width="10.421875" style="0" customWidth="1"/>
    <col min="9" max="9" width="13.140625" style="0" customWidth="1"/>
    <col min="10" max="10" width="15.00390625" style="0" customWidth="1"/>
  </cols>
  <sheetData>
    <row r="1" spans="1:10" ht="76.5">
      <c r="A1" s="35" t="s">
        <v>0</v>
      </c>
      <c r="B1" s="36" t="s">
        <v>17</v>
      </c>
      <c r="C1" s="36" t="s">
        <v>18</v>
      </c>
      <c r="D1" s="37" t="s">
        <v>4</v>
      </c>
      <c r="E1" s="37" t="s">
        <v>5</v>
      </c>
      <c r="F1" s="37" t="s">
        <v>19</v>
      </c>
      <c r="G1" s="38" t="s">
        <v>7</v>
      </c>
      <c r="H1" s="37" t="s">
        <v>8</v>
      </c>
      <c r="I1" s="37" t="s">
        <v>9</v>
      </c>
      <c r="J1" s="39" t="s">
        <v>10</v>
      </c>
    </row>
    <row r="2" spans="1:10" ht="12.75">
      <c r="A2" s="40">
        <v>1</v>
      </c>
      <c r="B2" s="1">
        <v>3</v>
      </c>
      <c r="C2" s="1">
        <v>4</v>
      </c>
      <c r="D2" s="1">
        <v>5</v>
      </c>
      <c r="E2" s="1">
        <v>6</v>
      </c>
      <c r="F2" s="1">
        <v>7</v>
      </c>
      <c r="G2" s="1">
        <v>8</v>
      </c>
      <c r="H2" s="1">
        <v>9</v>
      </c>
      <c r="I2" s="1">
        <v>10</v>
      </c>
      <c r="J2" s="16">
        <v>11</v>
      </c>
    </row>
    <row r="3" spans="1:10" ht="159" customHeight="1" thickBot="1">
      <c r="A3" s="41">
        <v>1</v>
      </c>
      <c r="B3" s="42" t="s">
        <v>20</v>
      </c>
      <c r="C3" s="43">
        <v>7000</v>
      </c>
      <c r="D3" s="44"/>
      <c r="E3" s="45">
        <f>D3*G3+D3</f>
        <v>0</v>
      </c>
      <c r="F3" s="46">
        <f>D3*C3</f>
        <v>0</v>
      </c>
      <c r="G3" s="47"/>
      <c r="H3" s="46">
        <f>F3*G3</f>
        <v>0</v>
      </c>
      <c r="I3" s="48">
        <f>F3+H3</f>
        <v>0</v>
      </c>
      <c r="J3" s="49"/>
    </row>
    <row r="4" spans="4:9" ht="42" customHeight="1" thickBot="1">
      <c r="D4" s="126" t="s">
        <v>16</v>
      </c>
      <c r="E4" s="126"/>
      <c r="F4" s="4">
        <f>SUM(F3:F3)</f>
        <v>0</v>
      </c>
      <c r="G4" s="5"/>
      <c r="H4" s="4">
        <f>SUM(H3:H3)</f>
        <v>0</v>
      </c>
      <c r="I4" s="6">
        <f>SUM(I3:I3)</f>
        <v>0</v>
      </c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view="pageLayout" zoomScale="110" zoomScaleNormal="90" zoomScalePageLayoutView="110" workbookViewId="0" topLeftCell="A1">
      <selection activeCell="D16" sqref="D16"/>
    </sheetView>
  </sheetViews>
  <sheetFormatPr defaultColWidth="12.57421875" defaultRowHeight="12.75"/>
  <cols>
    <col min="1" max="1" width="5.28125" style="0" customWidth="1"/>
    <col min="2" max="2" width="49.00390625" style="0" customWidth="1"/>
    <col min="3" max="3" width="7.421875" style="0" customWidth="1"/>
    <col min="4" max="4" width="8.421875" style="0" customWidth="1"/>
    <col min="5" max="6" width="12.57421875" style="0" customWidth="1"/>
    <col min="7" max="7" width="7.8515625" style="0" customWidth="1"/>
    <col min="8" max="8" width="10.7109375" style="0" customWidth="1"/>
  </cols>
  <sheetData>
    <row r="1" spans="1:10" ht="76.5">
      <c r="A1" s="35" t="s">
        <v>0</v>
      </c>
      <c r="B1" s="36" t="s">
        <v>17</v>
      </c>
      <c r="C1" s="62" t="s">
        <v>18</v>
      </c>
      <c r="D1" s="61" t="s">
        <v>4</v>
      </c>
      <c r="E1" s="37" t="s">
        <v>5</v>
      </c>
      <c r="F1" s="37" t="s">
        <v>19</v>
      </c>
      <c r="G1" s="38" t="s">
        <v>7</v>
      </c>
      <c r="H1" s="37" t="s">
        <v>8</v>
      </c>
      <c r="I1" s="37" t="s">
        <v>9</v>
      </c>
      <c r="J1" s="39" t="s">
        <v>10</v>
      </c>
    </row>
    <row r="2" spans="1:10" ht="13.5" thickBot="1">
      <c r="A2" s="50">
        <v>1</v>
      </c>
      <c r="B2" s="20">
        <v>3</v>
      </c>
      <c r="C2" s="60">
        <v>4</v>
      </c>
      <c r="D2" s="59">
        <v>5</v>
      </c>
      <c r="E2" s="20">
        <v>6</v>
      </c>
      <c r="F2" s="20">
        <v>7</v>
      </c>
      <c r="G2" s="20">
        <v>8</v>
      </c>
      <c r="H2" s="20">
        <v>9</v>
      </c>
      <c r="I2" s="20">
        <v>10</v>
      </c>
      <c r="J2" s="33">
        <v>11</v>
      </c>
    </row>
    <row r="3" spans="1:10" ht="90.75" customHeight="1" thickBot="1">
      <c r="A3" s="51">
        <v>1</v>
      </c>
      <c r="B3" s="52" t="s">
        <v>21</v>
      </c>
      <c r="C3" s="53">
        <v>600</v>
      </c>
      <c r="D3" s="64"/>
      <c r="E3" s="54">
        <f>D3*G3+D3</f>
        <v>0</v>
      </c>
      <c r="F3" s="55">
        <f>D3*C3</f>
        <v>0</v>
      </c>
      <c r="G3" s="56"/>
      <c r="H3" s="55">
        <f>F3*G3</f>
        <v>0</v>
      </c>
      <c r="I3" s="57">
        <f>F3+H3</f>
        <v>0</v>
      </c>
      <c r="J3" s="58"/>
    </row>
    <row r="4" spans="3:9" ht="38.25" customHeight="1" thickBot="1">
      <c r="C4" s="63"/>
      <c r="D4" s="127" t="s">
        <v>16</v>
      </c>
      <c r="E4" s="126"/>
      <c r="F4" s="4">
        <f>SUM(F3:F3)</f>
        <v>0</v>
      </c>
      <c r="G4" s="5"/>
      <c r="H4" s="4">
        <f>SUM(H3:H3)</f>
        <v>0</v>
      </c>
      <c r="I4" s="6">
        <f>SUM(I3:I3)</f>
        <v>0</v>
      </c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&amp;C&amp;"Times New Roman,Normalny"&amp;12Częśc nr 3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Layout" zoomScale="110" zoomScalePageLayoutView="110" workbookViewId="0" topLeftCell="A1">
      <selection activeCell="C18" sqref="C18"/>
    </sheetView>
  </sheetViews>
  <sheetFormatPr defaultColWidth="9.140625" defaultRowHeight="12.75"/>
  <cols>
    <col min="1" max="1" width="5.140625" style="0" customWidth="1"/>
    <col min="2" max="2" width="44.140625" style="0" customWidth="1"/>
    <col min="4" max="4" width="12.421875" style="0" customWidth="1"/>
    <col min="5" max="5" width="14.8515625" style="0" customWidth="1"/>
    <col min="8" max="8" width="13.57421875" style="0" customWidth="1"/>
    <col min="9" max="9" width="17.7109375" style="0" customWidth="1"/>
  </cols>
  <sheetData>
    <row r="1" spans="1:9" ht="63.75">
      <c r="A1" s="65" t="s">
        <v>0</v>
      </c>
      <c r="B1" s="66" t="s">
        <v>1</v>
      </c>
      <c r="C1" s="66" t="s">
        <v>22</v>
      </c>
      <c r="D1" s="67" t="s">
        <v>4</v>
      </c>
      <c r="E1" s="67" t="s">
        <v>23</v>
      </c>
      <c r="F1" s="68" t="s">
        <v>7</v>
      </c>
      <c r="G1" s="69" t="s">
        <v>24</v>
      </c>
      <c r="H1" s="69" t="s">
        <v>25</v>
      </c>
      <c r="I1" s="70" t="s">
        <v>26</v>
      </c>
    </row>
    <row r="2" spans="1:9" ht="13.5" thickBot="1">
      <c r="A2" s="71">
        <v>1</v>
      </c>
      <c r="B2" s="72">
        <v>2</v>
      </c>
      <c r="C2" s="72">
        <v>3</v>
      </c>
      <c r="D2" s="73">
        <v>4</v>
      </c>
      <c r="E2" s="73">
        <v>5</v>
      </c>
      <c r="F2" s="73">
        <v>6</v>
      </c>
      <c r="G2" s="74">
        <v>7</v>
      </c>
      <c r="H2" s="74">
        <v>8</v>
      </c>
      <c r="I2" s="75">
        <v>9</v>
      </c>
    </row>
    <row r="3" spans="1:9" ht="15.75" customHeight="1">
      <c r="A3" s="76">
        <v>1</v>
      </c>
      <c r="B3" s="77" t="s">
        <v>27</v>
      </c>
      <c r="C3" s="77">
        <v>400</v>
      </c>
      <c r="D3" s="96"/>
      <c r="E3" s="78">
        <f>C3*D3</f>
        <v>0</v>
      </c>
      <c r="F3" s="79"/>
      <c r="G3" s="78">
        <f>E3*F3</f>
        <v>0</v>
      </c>
      <c r="H3" s="78">
        <f>E3+G3</f>
        <v>0</v>
      </c>
      <c r="I3" s="80"/>
    </row>
    <row r="4" spans="1:9" ht="16.5" customHeight="1">
      <c r="A4" s="81">
        <v>2</v>
      </c>
      <c r="B4" s="82" t="s">
        <v>28</v>
      </c>
      <c r="C4" s="83">
        <v>600</v>
      </c>
      <c r="D4" s="96"/>
      <c r="E4" s="78">
        <f>C4*D4</f>
        <v>0</v>
      </c>
      <c r="F4" s="79"/>
      <c r="G4" s="78">
        <f>E4*F4</f>
        <v>0</v>
      </c>
      <c r="H4" s="78">
        <f>E4+G4</f>
        <v>0</v>
      </c>
      <c r="I4" s="84"/>
    </row>
    <row r="5" spans="1:9" ht="16.5" customHeight="1">
      <c r="A5" s="81">
        <v>3</v>
      </c>
      <c r="B5" s="82" t="s">
        <v>29</v>
      </c>
      <c r="C5" s="83">
        <v>200</v>
      </c>
      <c r="D5" s="96"/>
      <c r="E5" s="78">
        <f>C5*D5</f>
        <v>0</v>
      </c>
      <c r="F5" s="79"/>
      <c r="G5" s="78">
        <f>E5*F5</f>
        <v>0</v>
      </c>
      <c r="H5" s="78">
        <f>E5+G5</f>
        <v>0</v>
      </c>
      <c r="I5" s="84"/>
    </row>
    <row r="6" spans="1:9" ht="19.5" customHeight="1" thickBot="1">
      <c r="A6" s="85">
        <v>4</v>
      </c>
      <c r="B6" s="86" t="s">
        <v>30</v>
      </c>
      <c r="C6" s="86">
        <v>1500</v>
      </c>
      <c r="D6" s="97"/>
      <c r="E6" s="78">
        <f>C6*D6</f>
        <v>0</v>
      </c>
      <c r="F6" s="87"/>
      <c r="G6" s="78">
        <f>E6*F6</f>
        <v>0</v>
      </c>
      <c r="H6" s="78">
        <f>E6+G6</f>
        <v>0</v>
      </c>
      <c r="I6" s="88"/>
    </row>
    <row r="7" spans="1:9" ht="24.75" customHeight="1" thickBot="1">
      <c r="A7" s="89"/>
      <c r="B7" s="89"/>
      <c r="C7" s="90"/>
      <c r="D7" s="91" t="s">
        <v>16</v>
      </c>
      <c r="E7" s="92">
        <f>SUM(E3:E6)</f>
        <v>0</v>
      </c>
      <c r="F7" s="93"/>
      <c r="G7" s="92">
        <f>SUM(G3:G6)</f>
        <v>0</v>
      </c>
      <c r="H7" s="94">
        <f>SUM(H3:H6)</f>
        <v>0</v>
      </c>
      <c r="I7" s="95"/>
    </row>
  </sheetData>
  <sheetProtection/>
  <printOptions/>
  <pageMargins left="0.25" right="0.25" top="1.4895833333333333" bottom="0.75" header="0.3" footer="0.3"/>
  <pageSetup horizontalDpi="600" verticalDpi="600" orientation="landscape" paperSize="9" r:id="rId1"/>
  <headerFooter>
    <oddHeader>&amp;C
Część nr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Layout" zoomScale="110" zoomScalePageLayoutView="110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57.57421875" style="0" customWidth="1"/>
    <col min="3" max="3" width="8.00390625" style="0" customWidth="1"/>
    <col min="4" max="4" width="9.140625" style="0" customWidth="1"/>
    <col min="5" max="5" width="13.7109375" style="0" customWidth="1"/>
    <col min="8" max="8" width="13.57421875" style="0" customWidth="1"/>
    <col min="9" max="9" width="17.140625" style="0" customWidth="1"/>
  </cols>
  <sheetData>
    <row r="1" spans="1:9" ht="76.5">
      <c r="A1" s="105" t="s">
        <v>0</v>
      </c>
      <c r="B1" s="106" t="s">
        <v>1</v>
      </c>
      <c r="C1" s="106" t="s">
        <v>22</v>
      </c>
      <c r="D1" s="107" t="s">
        <v>4</v>
      </c>
      <c r="E1" s="107" t="s">
        <v>31</v>
      </c>
      <c r="F1" s="108" t="s">
        <v>7</v>
      </c>
      <c r="G1" s="107" t="s">
        <v>32</v>
      </c>
      <c r="H1" s="107" t="s">
        <v>33</v>
      </c>
      <c r="I1" s="109" t="s">
        <v>34</v>
      </c>
    </row>
    <row r="2" spans="1:9" ht="12.75">
      <c r="A2" s="110">
        <v>1</v>
      </c>
      <c r="B2" s="100">
        <v>2</v>
      </c>
      <c r="C2" s="100">
        <v>3</v>
      </c>
      <c r="D2" s="100">
        <v>4</v>
      </c>
      <c r="E2" s="100">
        <v>5</v>
      </c>
      <c r="F2" s="100">
        <v>6</v>
      </c>
      <c r="G2" s="100">
        <v>7</v>
      </c>
      <c r="H2" s="100">
        <v>8</v>
      </c>
      <c r="I2" s="111">
        <v>9</v>
      </c>
    </row>
    <row r="3" spans="1:9" ht="272.25" customHeight="1">
      <c r="A3" s="112">
        <v>1</v>
      </c>
      <c r="B3" s="101" t="s">
        <v>35</v>
      </c>
      <c r="C3" s="102">
        <v>50</v>
      </c>
      <c r="D3" s="122"/>
      <c r="E3" s="103">
        <f>C3*D3</f>
        <v>0</v>
      </c>
      <c r="F3" s="104"/>
      <c r="G3" s="103">
        <f>E3*F3</f>
        <v>0</v>
      </c>
      <c r="H3" s="103">
        <f>E3+G3</f>
        <v>0</v>
      </c>
      <c r="I3" s="113"/>
    </row>
    <row r="4" spans="1:9" ht="368.25" customHeight="1" thickBot="1">
      <c r="A4" s="114">
        <v>2</v>
      </c>
      <c r="B4" s="115" t="s">
        <v>36</v>
      </c>
      <c r="C4" s="116">
        <v>80</v>
      </c>
      <c r="D4" s="122"/>
      <c r="E4" s="103">
        <f>C4*D4</f>
        <v>0</v>
      </c>
      <c r="F4" s="117"/>
      <c r="G4" s="103">
        <f>E4*F4</f>
        <v>0</v>
      </c>
      <c r="H4" s="103">
        <f>E4+G4</f>
        <v>0</v>
      </c>
      <c r="I4" s="113"/>
    </row>
    <row r="5" spans="1:9" ht="30.75" customHeight="1" thickBot="1">
      <c r="A5" s="99"/>
      <c r="B5" s="124"/>
      <c r="C5" s="123" t="s">
        <v>16</v>
      </c>
      <c r="D5" s="118"/>
      <c r="E5" s="118">
        <f>SUM(E3:E4)</f>
        <v>0</v>
      </c>
      <c r="F5" s="119"/>
      <c r="G5" s="118">
        <f>SUM(G3:G4)</f>
        <v>0</v>
      </c>
      <c r="H5" s="120">
        <f>SUM(H3:H4)</f>
        <v>0</v>
      </c>
      <c r="I5" s="121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&amp;CCzęść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azp</cp:lastModifiedBy>
  <cp:lastPrinted>2020-09-24T08:42:22Z</cp:lastPrinted>
  <dcterms:created xsi:type="dcterms:W3CDTF">2020-09-23T09:26:19Z</dcterms:created>
  <dcterms:modified xsi:type="dcterms:W3CDTF">2020-10-07T05:39:39Z</dcterms:modified>
  <cp:category/>
  <cp:version/>
  <cp:contentType/>
  <cp:contentStatus/>
</cp:coreProperties>
</file>