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  <sheet name="Część 12" sheetId="12" r:id="rId12"/>
    <sheet name="Część 13" sheetId="13" r:id="rId13"/>
    <sheet name="Część 14" sheetId="14" r:id="rId14"/>
    <sheet name="Część 15" sheetId="15" r:id="rId15"/>
    <sheet name="Część 16" sheetId="16" r:id="rId16"/>
    <sheet name="Część 17" sheetId="17" r:id="rId17"/>
    <sheet name="Część 18" sheetId="18" r:id="rId18"/>
    <sheet name="Część 19" sheetId="19" r:id="rId19"/>
    <sheet name="Część 20" sheetId="20" r:id="rId20"/>
  </sheets>
  <definedNames/>
  <calcPr fullCalcOnLoad="1"/>
</workbook>
</file>

<file path=xl/sharedStrings.xml><?xml version="1.0" encoding="utf-8"?>
<sst xmlns="http://schemas.openxmlformats.org/spreadsheetml/2006/main" count="328" uniqueCount="135">
  <si>
    <t>LP</t>
  </si>
  <si>
    <t>Nazwa przedmiotu zamówienia</t>
  </si>
  <si>
    <t>Jednostka miary</t>
  </si>
  <si>
    <t xml:space="preserve">Ilość </t>
  </si>
  <si>
    <t>Cena jednostkowa netto</t>
  </si>
  <si>
    <t>Cena całkowita netto dla każdej z pozycji              ( poz 4x5 )</t>
  </si>
  <si>
    <t>Stawka podatku VAT               (w %)</t>
  </si>
  <si>
    <t>Wartość   podatku VAT                    ( poz.6x7 )</t>
  </si>
  <si>
    <t>Wartość ogółem brutto              ( poz.6+8 )</t>
  </si>
  <si>
    <t>Producent                    + nazwa handlowa</t>
  </si>
  <si>
    <r>
      <rPr>
        <sz val="9"/>
        <rFont val="Arial"/>
        <family val="2"/>
      </rPr>
      <t xml:space="preserve">Plaster włóknionowy z opatrunkiem 1m  x 6 cm wymagamy pokrycia hypoalergicznym klejem akrylowym                  </t>
    </r>
    <r>
      <rPr>
        <b/>
        <sz val="9"/>
        <rFont val="Arial"/>
        <family val="2"/>
      </rPr>
      <t>PRÓBKA</t>
    </r>
  </si>
  <si>
    <t>szt</t>
  </si>
  <si>
    <t>Plaster włóknionowy z opatrunkiem 1m  x 8 cm wymagamy pokrycia hypoalergicznym klejem akrylowym</t>
  </si>
  <si>
    <t>Przezroczysty mikroskopowy przylepiec 2,5 cm x 9,00 - 9,20 m  , wymagamy pokrycia hypoalergicznym klejem akrylowym</t>
  </si>
  <si>
    <r>
      <rPr>
        <sz val="9"/>
        <rFont val="Arial"/>
        <family val="2"/>
      </rPr>
      <t xml:space="preserve">Przylepiec chirurgiczny, hypoalergiczny, z mikroporowatej włókniny poliestrowej bez zawartości wiskozy i celulozy, z makroperforacją na całej powierzchni, umożliwiającą dzielenie bez nożyczek wzdłuż i w poprzek, z klejem akrylowym bez zawartości tlenku cynku, kauczuku i lateksu, wodoodporny, o wysokiej przylepności w momencie aplikacji i długoczasowej, rozm. 2,5cm x 9,1m- 9,2  </t>
    </r>
    <r>
      <rPr>
        <b/>
        <sz val="9"/>
        <rFont val="Arial"/>
        <family val="2"/>
      </rPr>
      <t>PRÓBKA</t>
    </r>
  </si>
  <si>
    <r>
      <rPr>
        <sz val="9"/>
        <rFont val="Arial"/>
        <family val="2"/>
      </rPr>
      <t xml:space="preserve">Samoprzylepny bandaż elastyczny , który po aplikacji przylega sam do siebie, rozm. 4,5m x 7,5cm      </t>
    </r>
    <r>
      <rPr>
        <b/>
        <sz val="9"/>
        <rFont val="Arial"/>
        <family val="2"/>
      </rPr>
      <t>PRÓBKA</t>
    </r>
  </si>
  <si>
    <r>
      <rPr>
        <sz val="9"/>
        <rFont val="Arial"/>
        <family val="2"/>
      </rPr>
      <t xml:space="preserve">Preparat do ochrony skóry, bez zawartości alkoholu, nafty i wazeliny. Szybko wysycha, tworząc na skórze oddychającą, przejrzystą błonę.  Sterylny, w kremie 92g-95g      </t>
    </r>
    <r>
      <rPr>
        <b/>
        <sz val="9"/>
        <rFont val="Arial"/>
        <family val="2"/>
      </rPr>
      <t>PRÓBKA</t>
    </r>
  </si>
  <si>
    <t>szt.</t>
  </si>
  <si>
    <r>
      <rPr>
        <sz val="9"/>
        <color indexed="8"/>
        <rFont val="Arial"/>
        <family val="2"/>
      </rPr>
      <t xml:space="preserve">Preparat do ochrony skóry, bez zawartości alkoholu, nafty i wazeliny. Szybko wysycha, tworząc na skórze oddychającą, przejrzystą błonę. Sterylny, w aplikatorze 1ml.-3ml           </t>
    </r>
    <r>
      <rPr>
        <b/>
        <sz val="9"/>
        <color indexed="8"/>
        <rFont val="Arial"/>
        <family val="2"/>
      </rPr>
      <t>PRÓBKA</t>
    </r>
  </si>
  <si>
    <t>Opaska dziana podtrzymująca 4m x 10 cm pakowana pojedyńczo</t>
  </si>
  <si>
    <t>Opaska dziana podtrzymująca 4m x 15 cm pakowana pojedyńczo</t>
  </si>
  <si>
    <t>Opaska elastyczna tkana 4m x 10 cm z zapinką pakowana pojedyńczo, dopuszczamy dł. 5 m</t>
  </si>
  <si>
    <t>Opaska elastyczna tkana 4m x 15 cm z zapinką pakowana pojedyńczo ,dopuszczamy dł. 5 m</t>
  </si>
  <si>
    <r>
      <rPr>
        <sz val="9"/>
        <color indexed="8"/>
        <rFont val="Arial"/>
        <family val="2"/>
      </rPr>
      <t xml:space="preserve">Kompresy wyjałowione 12 warstw. 17 nitk.x 5 sztuk  10x10cm  z podwijanymi brzegami klasa IIa reguła 7, sterylizow.parą wodną lub radiacyjnie       </t>
    </r>
    <r>
      <rPr>
        <b/>
        <sz val="9"/>
        <color indexed="8"/>
        <rFont val="Arial"/>
        <family val="2"/>
      </rPr>
      <t>PRÓBKA</t>
    </r>
  </si>
  <si>
    <t>op.</t>
  </si>
  <si>
    <t>Kompresy wyjałowione 12 warstw. 17 nitk.x 5 sztuk  5x5cm  z podwijanymi brzegami klasa II a reguła 7 , sterylizow.parą wodną lub radiacyjnie</t>
  </si>
  <si>
    <r>
      <rPr>
        <sz val="9"/>
        <rFont val="Arial"/>
        <family val="2"/>
      </rPr>
      <t xml:space="preserve">Gaza opatrunkowa kopertowana 20 nitkowa niejałowa 1m x 1m </t>
    </r>
    <r>
      <rPr>
        <b/>
        <sz val="9"/>
        <rFont val="Arial"/>
        <family val="2"/>
      </rPr>
      <t>PRÓBKA</t>
    </r>
  </si>
  <si>
    <t>Kompres wyjałowiony 12 warstw. 17 nitk.x 5 sztuk  7,5x7,5cm    z podwijanymi brzegami ,sterylizow.parą wodną lub radiacyjnie</t>
  </si>
  <si>
    <r>
      <rPr>
        <sz val="9"/>
        <rFont val="Arial"/>
        <family val="2"/>
      </rPr>
      <t xml:space="preserve">Zestawy do iniekcji składający się z  1 szt. gazika  do dezynfekcji skóry, nasączonego 70% alkoholem izopropylowym oraz 1 szt. gazika suchego do  zabezpieczenia miejsca wkłucia, opakowanie  zawiera  50 zestawów (suchy + mokry), rozmiar gazika : 6cm x 10cm , 4 warstwowe , sterylizowane radiacyjnie            </t>
    </r>
    <r>
      <rPr>
        <b/>
        <sz val="9"/>
        <rFont val="Arial"/>
        <family val="2"/>
      </rPr>
      <t>PRÓBKA</t>
    </r>
  </si>
  <si>
    <t>Kompres bawełniany gazowy niejałowy 8 warstw. 20 nitk.x100  5x5cm z podwijanymi brzegami klasa IIa</t>
  </si>
  <si>
    <t>Kompres bawełniany gazowy niejałowy 8 warstw. 20 nitk.x100  7,5x7,5cm z podwijanymi brzegami klasa IIa</t>
  </si>
  <si>
    <t>Maska ochronna , klasa ochronna FFP3, trójpanelowa budowa, pakowane pojedyńczo, opis na opakowaniu w języku polskim, na każdym opakowaniu znajduje się nr serii, data ważności oraz klasa ochrony.</t>
  </si>
  <si>
    <r>
      <rPr>
        <sz val="9"/>
        <rFont val="Arial"/>
        <family val="2"/>
      </rPr>
      <t xml:space="preserve">Preparat w sprayu zawierający w składzie siloksany, które modyfikują właściwości chemiczne skóry i zaburzają połączenie między opatrunkiem i skórą , pojemność 50ml ( +/- 10ml )  </t>
    </r>
    <r>
      <rPr>
        <b/>
        <sz val="9"/>
        <rFont val="Arial"/>
        <family val="2"/>
      </rPr>
      <t>PRÓBKA</t>
    </r>
  </si>
  <si>
    <t>Jałowy kompres włókninowy z otworem Y na tracheotomię , 7,5 x 7,5 cm ,pakowany x 2 sztuki , sterylizowany parą wodną lub radiacyjnie ( gramatura 30g-40g/m2 )</t>
  </si>
  <si>
    <t>RAZEM</t>
  </si>
  <si>
    <t>Cena całkowita netto dla każdej z pozycji                      ( poz 4x5 )</t>
  </si>
  <si>
    <t>Stawka podatku VAT ( w % )</t>
  </si>
  <si>
    <t>Wartość podatku VAT                      ( poz.6x7 )</t>
  </si>
  <si>
    <t>Wartość ogółem    brutto                               ( poz.6+8 )</t>
  </si>
  <si>
    <t>Producent                      + nazwa handlowa</t>
  </si>
  <si>
    <t>OCZYSZCZANIE MYCIE RAN. Płyn do oczyszczania i nawilżania skolonizowanych, skontaminowanych i zakażonych ran ostrych i  przewlekłych. Stosowany podczas zmiany opatrunków w celu usuniecia stwardnialych resztek opatrunków oraz innych warstw pokrywających ranę, pochłaniający zapachy z rany, bezbolesny, gotowy do użycia, zawierający Ethylohexylogliceryna oraz dichlorowodorekoctenidiny, lub produkt równoważny. Opakowania do 350 ml.</t>
  </si>
  <si>
    <t>OCZYSZCZANIE I NAWILŻANIE RAN. Żel do pielęgnacyjnego oczyszczania ran ostrych i przewlekłych  oraz ich jednoczesnego trwałego nawilżenia i dekontaminacji, pochłaniający zapachy z rany, bezbolesny, gotowy do użycia, zawierający Hydroxyethylcellulozę oraz dichlorowodorekoctenidiny,   lub produkt równoważny. Opakowania 20 ml</t>
  </si>
  <si>
    <t>Krem regenerujący zawierający oktenidynę,  pantenol,  biasabol oraz ciekłą parafinę, zapewniający odpowiednie odżywienie ran epitalizujących oraz ochronę przed patogenami. Krem nie zawiera barwników, jest bezzapachowy,  niweluje nieprzyjemne zapachy (np.: moczu). Może być stosowany na skórę wokół  rany i naskórek w fazie epitelizacji,  do skóry wrażliwej i podrażnionej np. atopowe zapalenie skóry lub stan  po radioterpaii, w łuszczycy, przy otarciach i zadrapaniach, na blizny (w tym pooperacyjne),  po oparzeniach i oparzeniach słonecznych, do miejsc po wykonaniu tatuażu, do pielęgnacji podrażninej skóry w okolicach miejsc intymnych (zmiana pieluchomajtek, pampersów), u pacjentów z nietrzymaniem moczu -  w tym na oddziałach intensywnej terapii. Testowany dermatologicznie. op.50g</t>
  </si>
  <si>
    <t>MYCIE I DEZYNFEKCJA SKÓRY. Emulsja do antybakteryjnego mycia ciała i włosów, zawierająca octenidynę, nie zawiera środków zapachowych i barwiących i mydła. Spektrum działania zgodnie z normą EN 12054 izolaty MRSA, E. Coli, Enterococus hirae, Pseudomonas aeruginosa 60 sekund  S. Epidermidis do 3 min.,  lub produkt  równoważny. Opakowanie do 1L</t>
  </si>
  <si>
    <t>Ilość opakowań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</si>
  <si>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</si>
  <si>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</si>
  <si>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</si>
  <si>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</si>
  <si>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 xml:space="preserve">Producent                                + nazwa handlowa </t>
  </si>
  <si>
    <r>
      <rPr>
        <sz val="10"/>
        <rFont val="Arial"/>
        <family val="2"/>
      </rPr>
      <t xml:space="preserve">Elastyczny włókninowy przylepiec chirurgiczny 5 x 10  </t>
    </r>
    <r>
      <rPr>
        <b/>
        <sz val="10"/>
        <rFont val="Arial"/>
        <family val="2"/>
      </rPr>
      <t>PRÓBKA</t>
    </r>
  </si>
  <si>
    <t xml:space="preserve">Elastyczny włókninowy przylepiec chirurgiczny 10 x 10 </t>
  </si>
  <si>
    <t xml:space="preserve">Elastyczny włókninowy przylepiec chirurgiczny 15 x 10 </t>
  </si>
  <si>
    <t>ilość opakowań</t>
  </si>
  <si>
    <t>Stawka podatku VAT (w % )</t>
  </si>
  <si>
    <t>Wartość podatku VAT(poz.5x6 )</t>
  </si>
  <si>
    <t>Wartość ogółem brutto(poz.5+7 )</t>
  </si>
  <si>
    <t>Producent                 + nazwa handlowa</t>
  </si>
  <si>
    <t>Kompresy z waty celulozowej w rolce ,niejałowe 40x50mm x 500szt.Dopuszcza się kompresy w rolce pakowane po 2 rolki</t>
  </si>
  <si>
    <t>Producent                        + nazwa handlowa</t>
  </si>
  <si>
    <t>Siatka opatrunkowa elastyczna-rękaw opatrunkowy, nr 3, długość w stanie rozciągniętym nr 20-25m x 1szt.Siatka opatrunkowa powinna zawierać w swoim składzie min. 50% bawełny, dopuszcza się siatkę opatrunkową o skladzie70-85% przędzy poliamdowej i 15-30% poliuretanowej przędzy elastomerowej</t>
  </si>
  <si>
    <t>Siatka opatrunkowa elastyczna-rękaw opatrunkowy , nr 4, długość w stanie rozciągniętym 20-25mb x 1szt.Siatka opatrunkowa powinna zawierać w swoim składzie min. 50% bawełnydopuszcza się siatkę opatrunkową o skladzie70-85% przędzy poliamdowej i 15-30% poliuretanowej przędzy elastomerowej</t>
  </si>
  <si>
    <t>Siatka opatrunkowa elastyczna-rękaw opatrunkowy, nr 5, długość w stanie rozciągniętym 20-25mb x 1szt.Siatka opatrunkowa powinna zawierać w swoim składzie min. 50% bawełnydopuszcza się siatkę opatrunkową o skladzie70-85% przędzy poliamdowej i 15-30% poliuretanowej przędzy elastomerowej</t>
  </si>
  <si>
    <t>Cena jednostkowa brutto</t>
  </si>
  <si>
    <r>
      <rPr>
        <sz val="10"/>
        <rFont val="Arial Narrow"/>
        <family val="2"/>
      </rPr>
      <t xml:space="preserve">Pieluchomajtki dla dorosłych rozm L,  op.x 30szt –   obw. Bioder 90-150(+/-10), chłonność min. 2600g ,oddychające na całej powierzchni produktu o podstawowej chlonności., muszą posiadać absorbent moczu z zawartością substancji neytralizujacej zapch, falbanki oraz barierki wewnętrzne zapobiegające wypływowi moczu, co najmniej jeden ściagacz taliowy, przylepcorzepy wielokrotnego użytku. Wymagane przedłożenie karty produktowej/technicznej. Opis produktu na opakowaniu zgodny z wymogami ustawowymi .       </t>
    </r>
    <r>
      <rPr>
        <b/>
        <sz val="10"/>
        <rFont val="Arial Narrow"/>
        <family val="2"/>
      </rPr>
      <t>PRÓBKA</t>
    </r>
  </si>
  <si>
    <r>
      <rPr>
        <sz val="10"/>
        <rFont val="Arial Narrow"/>
        <family val="2"/>
      </rPr>
      <t xml:space="preserve">Pieluchomajtki dla dorosłych rozm S op.x 30szt –   obw. Bioder min. 80 110 cm-), chłonność min. 1700g ,oddychające na całej powierzchni produktu o podstawowej chlonności., muszą posiadać absorbent moczu z zawartością substancji neytralizujacej zapch, falbanki oraz barierki wewnętrzne zapobiegające wypływowi moczu, co najmniej jeden ściagacz taliowy, przylepcorzepy wielkrotnego użytku. Wymagane przedłożenie karty produktowej/technicznej. Opis produktu na opakowaniu zgodny z wymogami ustawowymi .       </t>
    </r>
    <r>
      <rPr>
        <b/>
        <sz val="10"/>
        <rFont val="Arial Narrow"/>
        <family val="2"/>
      </rPr>
      <t>PRÓBKA</t>
    </r>
  </si>
  <si>
    <r>
      <rPr>
        <sz val="10"/>
        <rFont val="Arial Narrow"/>
        <family val="2"/>
      </rPr>
      <t xml:space="preserve">Pieluchomajtki dla dorosłych rozm M,  op.x 30szt –   obw. Bioder min.110 cm), chłonność min. 2400g ,oddychające na całej powierzchni produktu o podstawowej chlonności., muszą posiadać absorbent moczu z zawartością substancji neytralizujacej zapch, falbanki oraz barierki wewnętrzne zapobiegające wypływowi moczu, co najmniej jeden ściagacz taliowy, przylepcorzepy wielokrotnego użytku. Wymagane przedłożenie karty produktowej/technicznej. Opis produktu na opakowaniu zgodny z wymogami ustawowymi .       </t>
    </r>
    <r>
      <rPr>
        <b/>
        <sz val="10"/>
        <rFont val="Arial Narrow"/>
        <family val="2"/>
      </rPr>
      <t>PRÓBKA</t>
    </r>
  </si>
  <si>
    <r>
      <rPr>
        <sz val="10"/>
        <rFont val="Arial Narrow"/>
        <family val="2"/>
      </rPr>
      <t xml:space="preserve">Pieluchomajtki dla dorosłych rozm XL,  op.x 30szt –   obw. Bioder 110- -160(+/-10), chłonność min. 2600g ,oddychające na całej powierzchni produktu o podstawowej chlonności., muszą posiadać absorbent moczu z zawartością substancji neytralizujacej zapch, falbanki oraz barierki wewnętrzne zapobiegające wypływowi moczu, co najmniej jeden ściagacz taliowy, przylepcorzepy wielokrotnego użytku. Wymagane przedłożenie karty produktowej/technicznej. Opis produktu na opakowaniu zgodny z wymogami ustawowymi .       </t>
    </r>
    <r>
      <rPr>
        <b/>
        <sz val="10"/>
        <rFont val="Arial Narrow"/>
        <family val="2"/>
      </rPr>
      <t>PRÓBKA</t>
    </r>
  </si>
  <si>
    <t>Producent                  + nazwa handlowa</t>
  </si>
  <si>
    <t xml:space="preserve">Wata celulozowa 150 g - rolki </t>
  </si>
  <si>
    <t>Wata bawełniana opatrunkowa 200 g , dopuszcza się watę opatrunkową bawełniano- wiskozową</t>
  </si>
  <si>
    <t>Cena całkowita netto dla każdej z pozycji                          ( poz.3x4 )</t>
  </si>
  <si>
    <t>Producent                          + nazwa handlowa</t>
  </si>
  <si>
    <r>
      <rPr>
        <sz val="10"/>
        <rFont val="Arial Narrow"/>
        <family val="2"/>
      </rPr>
      <t>Opatrunek okluzyjny,absorbcyjny hydrowłóknisty z dodatkiem 1,2% jonów srebra, do ran skolonizowanych przez bakterie lub ran zakażonych,typu Aquacel Ag, lub produkt równoważny, rozmiar 15x15cm x 1 sztuka</t>
    </r>
    <r>
      <rPr>
        <b/>
        <sz val="10"/>
        <rFont val="Arial Narrow"/>
        <family val="2"/>
      </rPr>
      <t xml:space="preserve"> PRÓBKA</t>
    </r>
  </si>
  <si>
    <t>Opatrunek okluzyjny,absorbcyjny hydrowłóknisty z dodatkiem 1,2% jonów srebra, do ran skolonizowanych przez bakterie lub ran zakażonych,typu Aquacel Ag, lub produkt równoważny, rozmiar 10x10cm x 1 sztuka</t>
  </si>
  <si>
    <r>
      <rPr>
        <sz val="10"/>
        <rFont val="Arial Narrow"/>
        <family val="2"/>
      </rPr>
      <t>Opatrunek hydrokoloidowy w postaci żelu, silnie nawadniający,do ran pokrytych suchą lub rozpływną tkanką martwą, typu Granugel, lub produkt równoważny, rozmiar 15g x 1 sztuka</t>
    </r>
    <r>
      <rPr>
        <b/>
        <sz val="10"/>
        <rFont val="Arial Narrow"/>
        <family val="2"/>
      </rPr>
      <t xml:space="preserve"> PRÓBKA</t>
    </r>
  </si>
  <si>
    <r>
      <rPr>
        <sz val="10"/>
        <rFont val="Arial Narrow"/>
        <family val="2"/>
      </rPr>
      <t xml:space="preserve">Opatrunek składający się z wodoodpornej zewnętrznej błony poliuretanowej oraz wielowarstwowej części chłonnej,która zawiera piankę poliuretanową oraz warstwę kontaktową w technologi Hydrofiber,wersja przylepna typu Aquacel Foam, lub produkt równoważny, rozmiar 10x10cm </t>
    </r>
    <r>
      <rPr>
        <b/>
        <sz val="10"/>
        <rFont val="Arial Narrow"/>
        <family val="2"/>
      </rPr>
      <t>PRÓBKA</t>
    </r>
  </si>
  <si>
    <t>Opatrunek składający się z wodoodpornej zewnętrznej błony poliuretanowej oraz wielowarstwowej części chłonnej,która zawiera piankę poliuretanową oraz warstwę kontaktową w technologi Hydrofiber,wersja przylepna typu Aquacel Foam, lub produkt równoważny, rozmiar 12,5x12,5 x 1 sztuka</t>
  </si>
  <si>
    <r>
      <rPr>
        <sz val="10"/>
        <rFont val="Arial Narrow"/>
        <family val="2"/>
      </rPr>
      <t xml:space="preserve">Opatrunek hydrokoloidowy z cienką poliuretanową powłoką chroniącą przed bakteriami,można go stosować również do ran powierzchownych,na rany suche oraz o lekkim wysięku,na nowo utworzoną skórę typu Granuflex Extra Thin, lub produkt równoważny, rozmiar 10x10 x 1 sztuka </t>
    </r>
    <r>
      <rPr>
        <b/>
        <sz val="10"/>
        <rFont val="Arial Narrow"/>
        <family val="2"/>
      </rPr>
      <t>PRÓBKA</t>
    </r>
  </si>
  <si>
    <t>Opatrunek hydrokoloidowy, umozliwiający utworzene odpowiednio wilgotnego środowiska,sprzyjającego gojeniu się rany,przeznaczony do ran z niewielkim lub średnim wysiękiem , alecany do leczenia odleżyn, typu Granuflex lub równiważny, rozm. 15 x 15 cm x 1 sztuka</t>
  </si>
  <si>
    <t>Opatrunek hydrokoloidowy na piętę, 18,5 x 19,5 ,opakowanie x 5 sztuk, typu Granuflex Signal, lub równoważny, dostępny w anatomicznych kształtach, może być stosowany we wszystkich etapach gojenia rany.</t>
  </si>
  <si>
    <t>Opatrunek hydrokoloidowy z cienką poliuretanową powłoką chroniącą przed bakteriami,można go stosować również do ran powierzchownych,na rany suche oraz o lekkim wysięku,na nowo utworzoną skórę typu Granuflex Extra Thin, lub produkt równoważny, rozmiar 7,5x7,5cm x 1 sztuka</t>
  </si>
  <si>
    <t>Cena całkowita netto dla każdej z pozycji                        ( poz.3x4 )</t>
  </si>
  <si>
    <t>Producent                           +  nazwa handlowa</t>
  </si>
  <si>
    <t>Wata celulozowa arkusze 40x60 cmx5kg bielona</t>
  </si>
  <si>
    <t>Producent                       + nazwa handlowa</t>
  </si>
  <si>
    <t>Podkłady higieniczne 90cmx60cm x 30, 25 szt.</t>
  </si>
  <si>
    <r>
      <rPr>
        <sz val="10"/>
        <rFont val="Arial Narrow"/>
        <family val="2"/>
      </rPr>
      <t xml:space="preserve"> System nieinwazyjnych mocowań do zabezpieczania wszelkiego typu cewników,     eliptyczny kształt ze zwężeniem w środkowej części; część stabilizująca o szerokości 30 mm, dwustronne zabezpieczenie rzepowe, opakowanie typu folia/papier, długość: 8,9 cm, typu Grip-Lok  </t>
    </r>
    <r>
      <rPr>
        <b/>
        <sz val="10"/>
        <rFont val="Arial Narrow"/>
        <family val="2"/>
      </rPr>
      <t>PRÓBKA</t>
    </r>
  </si>
  <si>
    <t>Producent                             + nazwa handlowa</t>
  </si>
  <si>
    <r>
      <rPr>
        <sz val="10"/>
        <rFont val="Arial Narrow"/>
        <family val="2"/>
      </rPr>
      <t>Antybakteryjna gąbka opatrunkowa do drenów i cewników dożylnych nasączona poliheksametylenobiguanidem, nacięta w kształcie litery T typu Excilon lub równoważny, rozmiar 5x5cm x 2szt</t>
    </r>
    <r>
      <rPr>
        <b/>
        <sz val="10"/>
        <rFont val="Arial Narrow"/>
        <family val="2"/>
      </rPr>
      <t xml:space="preserve"> PRÓBKA</t>
    </r>
  </si>
  <si>
    <t>LP.</t>
  </si>
  <si>
    <t>Ilość sztuk</t>
  </si>
  <si>
    <t>Cena całkowita netto dla każdej z pozycji                       ( poz.3x4 )</t>
  </si>
  <si>
    <t>Producent                                + nazwa handlowa</t>
  </si>
  <si>
    <t>1.</t>
  </si>
  <si>
    <t>Cienki, sterylny, chłonny,  trójwarstwowy opatrunek z pianki poliuretanowej z warstwą kontaktową z miekkiego silikonu na całej powierzchni opatrunku, przeznaczony do ran suchych i  z  małym wysiękiem. 10 x 21 cm x 5 szt</t>
  </si>
  <si>
    <t>2.</t>
  </si>
  <si>
    <t>Sterylny, chłonny,  3- warswtowy opatrunek przeciwbakteryjny z pianki poliuretanowej z siarczanem srebra i węglem aktywowanym, z samoprzywierającą warstwą kontaktową z miękkiego silikonu na całej powierzchni. Przeznaczony do ran zakażonych  z małym i średnim wysiękiem  6 x 8,5  cm x 1 szt.</t>
  </si>
  <si>
    <t>3.</t>
  </si>
  <si>
    <t>Sterylny, chłonny, trójwarswtowy opatrunek  z pianki poliuretanowej , z samoprzywierającą warstwą kontaktową z miękkiego silikonu na całej powierzchni. Przeznaczony do ran  z małym i średnim wysiękiem 12,5 x  12,5 cm x 1 szt</t>
  </si>
  <si>
    <t>4.</t>
  </si>
  <si>
    <t>Cienki, sterylny, chłonny,  trójwarstwowy opatrunek z pianki poliuretanowej z warstwą kontaktową z miekkiego silikonu na całej powierzchni opatrunku, przeznaczony do ran suchych i  z  małym wysiękiem. 12,5 x 12,5 cm x 1 szt</t>
  </si>
  <si>
    <t>5.</t>
  </si>
  <si>
    <t>Sterylny  wysokochłonny, wodoodporny,5- warswtowy  opatrunek z cienkim obramowaniem, z warstwą kontaktową z miękkiego silikonu na całej powierzchni opatrunku,zawiera s iarczan srebra, uwalniający srebro jonowe w kontakcie z wysiękiem oraz węgiel aktywowany pochłaniający nieprzyjemny zapach z rany. Rozm 10x10cm</t>
  </si>
  <si>
    <t>6.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</si>
  <si>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superabsorbentu. 7,5 x 8,5 cm x 1 szt</t>
  </si>
  <si>
    <t>Cienki, sterylny, chłonny,  trójwarstwowy opatrunek z pianki poliuretanowej z warstwą kontaktową z miekkiego silikonu na całej powierzchni opatrunku, przeznaczony do ran suchych i  z  małym wysiękiem. 8,5 x 7,5 cm x 1 szt</t>
  </si>
  <si>
    <t>Sterylny  wysokochłonny, wodoodporny,5- warswtowy  opatrunek z cienkim obramowaniem, z warstwą kontaktową z miękkiego silikonu na całej powierzchni opatrunku,zawiera s iarczan srebra, uwalniający srebro jonowe w kontakcie z wysiękiem oraz węgiel aktywowany pochłaniający nieprzyjemny zapach z rany. Rozm 12,5 x 12,5 x 5 sztuk</t>
  </si>
  <si>
    <t>Sterylny  wysokochłonny, wodoodporny,5- warswtowy  opatrunek z cienkim obramowaniem, z warstwą kontaktową z miękkiego silikonu na całej powierzchni opatrunku przeznaczony do ran ze średnim i dużym wysiękiem.  Warstwa chłonna wykonana  z pianki poliuretanowej, z warstwą superabsorbentu. 1`2,5 cm x 12,5 x 1 szt.</t>
  </si>
  <si>
    <t>Cienki, sterylny, chłonny,  trójwarstwowy opatrunek z pianki poliuretanowej z warstwą kontaktową z miekkiego silikonu na całej powierzchni opatrunku, przeznaczony do ran i  z niewielkim wysiękiem , typu Mepilex Border EM lub równoważny, 8,5 x 7,5 cm x 1 0szt</t>
  </si>
  <si>
    <t>Cienki, sterylny, chłonny,  trójwarstwowy opatrunek z pianki poliuretanowej z warstwą kontaktową z miekkiego silikonu na całej powierzchni opatrunku, przeznaczony do ran i  z niewielkim wysiękiem , typu Mepilex Border EM lub równoważny, 12,5 x 12,5 cm x 1 0szt</t>
  </si>
  <si>
    <t>Chłonny opatrunek z wysoką retencją płynów , przeznaczony do ran z dużym wysiękiem ,m iękkie obramowanie zapewnia łatwe dopasowaqnie do ciała pacjenta, typu Mextra Superabsorbent  lub równoważny, 12,5 x 12,5 cm x 10 szt.</t>
  </si>
  <si>
    <t>Producent                            + nazwa handlowa</t>
  </si>
  <si>
    <t>Jałowy opatrunek samoprzylepny , zatrzymujący sączenie ran ,typu Cosmopore E lub równoważny, rozmiar 6 x10 cm x25sztuk</t>
  </si>
  <si>
    <t>Jałowy opatrunek samoprzylepny , zatrzymujący sączenie ran ,typu Cosmopore E lub równoważny, rozmiar 25x10x25sztuk</t>
  </si>
  <si>
    <t>Jałowy opatrunek samoprzylepny , zatrzymujący sączenie ran ,typu Cosmopore E lub równoważny, rozmiar 15x8x25sztuk</t>
  </si>
  <si>
    <t>Cena całkowita netto dla każdej z pozycji                     ( poz.3x4 )</t>
  </si>
  <si>
    <t>Producent                                           + nazwa handlowa</t>
  </si>
  <si>
    <r>
      <rPr>
        <sz val="10"/>
        <rFont val="Arial Narrow"/>
        <family val="2"/>
      </rPr>
      <t xml:space="preserve">Gąbka z hypoalergicznym żelem myjącym do jednorazowego uzycia  z włókna poliestrowego o wymiarach min 20x24x0,7 cm, Opakowanie 12szt. gramatura 110g/m², Wymagany jest raport bezpieczeństwa oraz badania aplikacyjne przeprowadzone na min. 30 os. Instrukcja użytkowania w języku polskim.Na opakowaniu napis: hypoalergiczny  </t>
    </r>
    <r>
      <rPr>
        <b/>
        <sz val="10"/>
        <rFont val="Arial Narrow"/>
        <family val="2"/>
      </rPr>
      <t>PRÓBKA</t>
    </r>
  </si>
  <si>
    <r>
      <rPr>
        <sz val="10"/>
        <rFont val="Arial Narrow"/>
        <family val="2"/>
      </rPr>
      <t xml:space="preserve">Pianka z hypoalergicznym żelem myjącym do jednorazowego uzycia, wykonana z poliuretanu o wymiarach min.12x20x1cm. Opakowanie nie mniejsze niż 40 1szt.gramatura 170g/m² Wymagany jest raport bezpieczeństwa oraz badania aplikacyjne przeprowadzone na min. 30 os. Instrukcja użytkowania w języku polskim.    </t>
    </r>
    <r>
      <rPr>
        <b/>
        <sz val="10"/>
        <rFont val="Arial Narrow"/>
        <family val="2"/>
      </rPr>
      <t>PRÓBKA</t>
    </r>
  </si>
  <si>
    <r>
      <rPr>
        <sz val="10"/>
        <rFont val="Arial Narrow"/>
        <family val="2"/>
      </rPr>
      <t xml:space="preserve">Rękawica z żelem myjącym do jednorazowego uzycia, wykonana z włókna poliestrowego o wymiarach min.   25cm na 16,5cm . Opakowanie 20szt.Badania  aplikacyjne przeprowadzone na min. 30 os. Instrukcja użytkowania w języku polskim.  </t>
    </r>
    <r>
      <rPr>
        <b/>
        <sz val="10"/>
        <rFont val="Arial Narrow"/>
        <family val="2"/>
      </rPr>
      <t>PRÓBKA</t>
    </r>
  </si>
  <si>
    <t>pianka myjąco -pielęgnująca do ciała, zawierająca składnik pochłaniający zapach moczu, 400, 500 ml</t>
  </si>
  <si>
    <t>Lp.</t>
  </si>
  <si>
    <t>Cena całkowita netto dla każdej z pozycji                      ( poz.3x4 )</t>
  </si>
  <si>
    <t>Elastyczny opatrunek stanowiacy warstwę kontaktową , wykonany w technologiiTLC (lipido-koloidowej) typu UrgoTul lub równoważny 10cm x 12cm   x 1 sztuka, dopuszcza się opakowaniex 5 sztuk, dopuszcza się opakowania x 10 szt.</t>
  </si>
  <si>
    <t>Pianka myjąco – pielęgnująca do ciała, zawierająca składnik pochłaniający zapach moczu , 400ml – 500ml</t>
  </si>
  <si>
    <t>Wartość podatku VAT                        (poz.5x6 )</t>
  </si>
  <si>
    <t>Balsam regenerujacy do skóry suchej z masłem kakaowym, wyciagiem z nagietka, 250ml</t>
  </si>
  <si>
    <t>Emulsja nawilżająca do skóry suchej z 4% mocznikiem,argininą, 500ml</t>
  </si>
  <si>
    <t>Żel aktywizujacy do ciała z guaraną, kofeiną, kamforą, 250ml</t>
  </si>
  <si>
    <t>Krem ochronny z argininą, wyciągiem z pestek winogron,olejkiem Canola, 200ml</t>
  </si>
  <si>
    <r>
      <t xml:space="preserve">Opatrunek okluzyjny,absorbcyjny hydrowłóknisty z dodatkiem 1,2% jonów srebra, do ran skolonizowanych przez bakterie lub ran zakażonych,typu Aquacel Ag, lub produkt równoważny, rozmiar 45 cm x 2 cm, opakowane x 5 sztuk, </t>
    </r>
    <r>
      <rPr>
        <b/>
        <sz val="10"/>
        <rFont val="Arial Narrow"/>
        <family val="0"/>
      </rPr>
      <t>PRÓBKA</t>
    </r>
  </si>
  <si>
    <r>
      <t>Majtki chłonne dla dorosłych  zakładane jak zwykła bielizna,posiadające oddychającą powłokę zewnętrzną podwójny wkład chłonny, zabezpieczają przed wydostaniem się nieprzyjemnego zapachu na zewnątrz,  rozmia</t>
    </r>
    <r>
      <rPr>
        <b/>
        <sz val="10"/>
        <rFont val="Arial Narrow"/>
        <family val="2"/>
      </rPr>
      <t>r M ,</t>
    </r>
    <r>
      <rPr>
        <sz val="10"/>
        <rFont val="Arial Narrow"/>
        <family val="2"/>
      </rPr>
      <t xml:space="preserve"> obwód pasa 80 – 110 cm, poziom chłonności co najmniej 1400g. Opakowanie x 30 sztuk. </t>
    </r>
    <r>
      <rPr>
        <b/>
        <sz val="10"/>
        <rFont val="Arial Narrow"/>
        <family val="0"/>
      </rPr>
      <t>PRÓBKA</t>
    </r>
  </si>
  <si>
    <r>
      <t>Majtki chłonne dla dorosłych  zakładane jak zwykła bielizna,posiadające oddychającą powłokę zewnętrzną podwójny wkład chłonny, zabezpieczają przed wydostaniem się nieprzyjemnego zapachu na zewnątrz,  rozmiar</t>
    </r>
    <r>
      <rPr>
        <b/>
        <sz val="10"/>
        <rFont val="Arial Narrow"/>
        <family val="2"/>
      </rPr>
      <t xml:space="preserve"> L ,</t>
    </r>
    <r>
      <rPr>
        <sz val="10"/>
        <rFont val="Arial Narrow"/>
        <family val="2"/>
      </rPr>
      <t xml:space="preserve"> obwód pasa 100 – 135 cm, poziom chłonności co najmniej 1400g. Opakowanie x 30 sztuk. </t>
    </r>
    <r>
      <rPr>
        <b/>
        <sz val="10"/>
        <rFont val="Arial Narrow"/>
        <family val="0"/>
      </rPr>
      <t>PRÓBKA</t>
    </r>
  </si>
  <si>
    <r>
      <t>Majtki chłonne dla dorosłych  zakładane jak zwykła bielizna,posiadające oddychającą powłokę zewnętrzną podwójny wkład chłonny, zabezpieczają przed wydostaniem się nieprzyjemnego zapachu na zewnątrz,  rozmiar</t>
    </r>
    <r>
      <rPr>
        <b/>
        <sz val="10"/>
        <rFont val="Arial Narrow"/>
        <family val="2"/>
      </rPr>
      <t xml:space="preserve"> XL ,</t>
    </r>
    <r>
      <rPr>
        <sz val="10"/>
        <rFont val="Arial Narrow"/>
        <family val="2"/>
      </rPr>
      <t xml:space="preserve"> obwód pasa 120 – 160 cm, poziom chłonności co najmniej 1400g. Opakowanie x 30 sztuk. </t>
    </r>
    <r>
      <rPr>
        <b/>
        <sz val="10"/>
        <rFont val="Arial Narrow"/>
        <family val="0"/>
      </rPr>
      <t>PRÓBKA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</si>
</sst>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0\-000"/>
    <numFmt numFmtId="166" formatCode="#,##0.00\ [$zł-415];[Red]\-#,##0.00\ [$zł-415]"/>
    <numFmt numFmtId="167" formatCode="0.0"/>
    <numFmt numFmtId="168" formatCode="[$-415]d\ mmmm\ yyyy"/>
    <numFmt numFmtId="169" formatCode="#,##0.00\ &quot;zł&quot;"/>
  </numFmts>
  <fonts count="4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ck">
        <color indexed="8"/>
      </left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Border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9" fontId="1" fillId="33" borderId="11" xfId="0" applyNumberFormat="1" applyFont="1" applyFill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64" fontId="7" fillId="33" borderId="11" xfId="0" applyNumberFormat="1" applyFont="1" applyFill="1" applyBorder="1" applyAlignment="1">
      <alignment horizontal="center" wrapText="1"/>
    </xf>
    <xf numFmtId="9" fontId="7" fillId="33" borderId="11" xfId="0" applyNumberFormat="1" applyFont="1" applyFill="1" applyBorder="1" applyAlignment="1">
      <alignment horizontal="center" wrapText="1"/>
    </xf>
    <xf numFmtId="164" fontId="7" fillId="33" borderId="12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 wrapText="1"/>
    </xf>
    <xf numFmtId="1" fontId="7" fillId="33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165" fontId="2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/>
    </xf>
    <xf numFmtId="2" fontId="9" fillId="0" borderId="14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9" fontId="0" fillId="0" borderId="14" xfId="53" applyFont="1" applyBorder="1" applyAlignment="1" applyProtection="1">
      <alignment/>
      <protection/>
    </xf>
    <xf numFmtId="164" fontId="9" fillId="0" borderId="15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165" fontId="2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/>
    </xf>
    <xf numFmtId="2" fontId="9" fillId="0" borderId="20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9" fontId="0" fillId="0" borderId="20" xfId="53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165" fontId="0" fillId="0" borderId="0" xfId="0" applyNumberFormat="1" applyFont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4" fillId="0" borderId="14" xfId="0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164" fontId="7" fillId="33" borderId="24" xfId="0" applyNumberFormat="1" applyFont="1" applyFill="1" applyBorder="1" applyAlignment="1">
      <alignment horizontal="center" wrapText="1"/>
    </xf>
    <xf numFmtId="9" fontId="7" fillId="33" borderId="24" xfId="0" applyNumberFormat="1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 shrinkToFit="1"/>
    </xf>
    <xf numFmtId="1" fontId="7" fillId="33" borderId="2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9" fontId="0" fillId="0" borderId="14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0" fillId="0" borderId="19" xfId="0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horizontal="center" vertical="center"/>
    </xf>
    <xf numFmtId="9" fontId="0" fillId="0" borderId="2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1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9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10" fillId="34" borderId="14" xfId="44" applyNumberFormat="1" applyFont="1" applyFill="1" applyBorder="1" applyAlignment="1" applyProtection="1">
      <alignment vertical="top" wrapText="1"/>
      <protection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9" fontId="0" fillId="0" borderId="11" xfId="53" applyFont="1" applyBorder="1" applyAlignment="1" applyProtection="1">
      <alignment/>
      <protection/>
    </xf>
    <xf numFmtId="164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8" fillId="0" borderId="19" xfId="0" applyFont="1" applyBorder="1" applyAlignment="1">
      <alignment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7" fillId="33" borderId="12" xfId="44" applyFont="1" applyFill="1" applyBorder="1" applyAlignment="1" applyProtection="1">
      <alignment horizontal="center" wrapText="1"/>
      <protection/>
    </xf>
    <xf numFmtId="0" fontId="0" fillId="33" borderId="15" xfId="44" applyFont="1" applyFill="1" applyBorder="1" applyAlignment="1" applyProtection="1">
      <alignment horizontal="center"/>
      <protection/>
    </xf>
    <xf numFmtId="2" fontId="4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0" fillId="0" borderId="15" xfId="44" applyFont="1" applyBorder="1" applyAlignment="1" applyProtection="1">
      <alignment horizontal="center"/>
      <protection/>
    </xf>
    <xf numFmtId="0" fontId="4" fillId="0" borderId="14" xfId="44" applyFont="1" applyBorder="1" applyProtection="1">
      <alignment/>
      <protection/>
    </xf>
    <xf numFmtId="0" fontId="12" fillId="0" borderId="19" xfId="44" applyFont="1" applyBorder="1" applyProtection="1">
      <alignment/>
      <protection/>
    </xf>
    <xf numFmtId="2" fontId="4" fillId="0" borderId="2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0" fillId="0" borderId="21" xfId="44" applyFont="1" applyBorder="1" applyAlignment="1" applyProtection="1">
      <alignment horizontal="center"/>
      <protection/>
    </xf>
    <xf numFmtId="0" fontId="9" fillId="0" borderId="0" xfId="0" applyFont="1" applyBorder="1" applyAlignment="1">
      <alignment wrapText="1"/>
    </xf>
    <xf numFmtId="0" fontId="1" fillId="35" borderId="1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37" xfId="0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164" fontId="0" fillId="0" borderId="19" xfId="0" applyNumberFormat="1" applyFont="1" applyBorder="1" applyAlignment="1">
      <alignment vertical="center"/>
    </xf>
    <xf numFmtId="0" fontId="1" fillId="0" borderId="40" xfId="0" applyFont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66" fontId="0" fillId="0" borderId="19" xfId="0" applyNumberFormat="1" applyBorder="1" applyAlignment="1">
      <alignment/>
    </xf>
    <xf numFmtId="0" fontId="0" fillId="0" borderId="40" xfId="0" applyBorder="1" applyAlignment="1">
      <alignment/>
    </xf>
    <xf numFmtId="10" fontId="0" fillId="0" borderId="20" xfId="0" applyNumberFormat="1" applyFont="1" applyBorder="1" applyAlignment="1">
      <alignment/>
    </xf>
    <xf numFmtId="0" fontId="1" fillId="0" borderId="41" xfId="0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 wrapText="1"/>
    </xf>
    <xf numFmtId="9" fontId="0" fillId="0" borderId="20" xfId="53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9" fontId="0" fillId="0" borderId="2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2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0" xfId="0" applyAlignment="1">
      <alignment vertical="center"/>
    </xf>
    <xf numFmtId="0" fontId="9" fillId="0" borderId="14" xfId="0" applyFont="1" applyBorder="1" applyAlignment="1">
      <alignment vertical="center"/>
    </xf>
    <xf numFmtId="9" fontId="0" fillId="0" borderId="20" xfId="53" applyBorder="1" applyAlignment="1" applyProtection="1">
      <alignment/>
      <protection/>
    </xf>
    <xf numFmtId="164" fontId="1" fillId="0" borderId="42" xfId="0" applyNumberFormat="1" applyFont="1" applyBorder="1" applyAlignment="1">
      <alignment vertical="center"/>
    </xf>
    <xf numFmtId="9" fontId="1" fillId="0" borderId="42" xfId="0" applyNumberFormat="1" applyFont="1" applyBorder="1" applyAlignment="1">
      <alignment vertical="center"/>
    </xf>
    <xf numFmtId="164" fontId="1" fillId="0" borderId="43" xfId="0" applyNumberFormat="1" applyFont="1" applyBorder="1" applyAlignment="1">
      <alignment vertical="center"/>
    </xf>
    <xf numFmtId="164" fontId="0" fillId="0" borderId="45" xfId="0" applyNumberFormat="1" applyFont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1" fillId="0" borderId="42" xfId="0" applyFont="1" applyBorder="1" applyAlignment="1">
      <alignment vertical="center"/>
    </xf>
    <xf numFmtId="0" fontId="0" fillId="0" borderId="48" xfId="0" applyBorder="1" applyAlignment="1">
      <alignment/>
    </xf>
    <xf numFmtId="49" fontId="10" fillId="34" borderId="20" xfId="44" applyNumberFormat="1" applyFont="1" applyFill="1" applyBorder="1" applyAlignment="1" applyProtection="1">
      <alignment vertical="top" wrapText="1"/>
      <protection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9" fontId="0" fillId="0" borderId="51" xfId="53" applyFont="1" applyBorder="1" applyAlignment="1" applyProtection="1">
      <alignment/>
      <protection/>
    </xf>
    <xf numFmtId="0" fontId="0" fillId="0" borderId="52" xfId="0" applyFont="1" applyBorder="1" applyAlignment="1">
      <alignment horizontal="center"/>
    </xf>
    <xf numFmtId="0" fontId="8" fillId="0" borderId="53" xfId="0" applyFont="1" applyBorder="1" applyAlignment="1">
      <alignment vertical="top" wrapText="1"/>
    </xf>
    <xf numFmtId="0" fontId="0" fillId="0" borderId="53" xfId="0" applyFont="1" applyBorder="1" applyAlignment="1">
      <alignment/>
    </xf>
    <xf numFmtId="9" fontId="0" fillId="0" borderId="53" xfId="53" applyFont="1" applyBorder="1" applyAlignment="1" applyProtection="1">
      <alignment/>
      <protection/>
    </xf>
    <xf numFmtId="0" fontId="0" fillId="0" borderId="53" xfId="0" applyFont="1" applyBorder="1" applyAlignment="1">
      <alignment horizontal="center"/>
    </xf>
    <xf numFmtId="0" fontId="10" fillId="0" borderId="50" xfId="0" applyFont="1" applyBorder="1" applyAlignment="1">
      <alignment vertical="top" wrapText="1"/>
    </xf>
    <xf numFmtId="49" fontId="10" fillId="34" borderId="53" xfId="44" applyNumberFormat="1" applyFont="1" applyFill="1" applyBorder="1" applyAlignment="1" applyProtection="1">
      <alignment vertical="top" wrapText="1"/>
      <protection/>
    </xf>
    <xf numFmtId="164" fontId="0" fillId="0" borderId="54" xfId="0" applyNumberFormat="1" applyFont="1" applyBorder="1" applyAlignment="1">
      <alignment/>
    </xf>
    <xf numFmtId="164" fontId="0" fillId="0" borderId="55" xfId="0" applyNumberFormat="1" applyFont="1" applyBorder="1" applyAlignment="1">
      <alignment/>
    </xf>
    <xf numFmtId="164" fontId="1" fillId="0" borderId="45" xfId="0" applyNumberFormat="1" applyFont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0" fontId="0" fillId="0" borderId="56" xfId="0" applyBorder="1" applyAlignment="1">
      <alignment/>
    </xf>
    <xf numFmtId="1" fontId="7" fillId="33" borderId="53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center" vertical="center" wrapText="1"/>
    </xf>
    <xf numFmtId="164" fontId="0" fillId="0" borderId="53" xfId="0" applyNumberFormat="1" applyFont="1" applyBorder="1" applyAlignment="1">
      <alignment horizontal="center" vertical="center"/>
    </xf>
    <xf numFmtId="9" fontId="0" fillId="0" borderId="53" xfId="0" applyNumberFormat="1" applyFont="1" applyBorder="1" applyAlignment="1">
      <alignment horizontal="center" vertical="center"/>
    </xf>
    <xf numFmtId="0" fontId="7" fillId="33" borderId="57" xfId="0" applyFont="1" applyFill="1" applyBorder="1" applyAlignment="1">
      <alignment horizontal="center" wrapText="1"/>
    </xf>
    <xf numFmtId="0" fontId="7" fillId="33" borderId="58" xfId="0" applyFont="1" applyFill="1" applyBorder="1" applyAlignment="1">
      <alignment horizontal="center" wrapText="1"/>
    </xf>
    <xf numFmtId="164" fontId="7" fillId="33" borderId="58" xfId="0" applyNumberFormat="1" applyFont="1" applyFill="1" applyBorder="1" applyAlignment="1">
      <alignment horizontal="center" wrapText="1"/>
    </xf>
    <xf numFmtId="9" fontId="7" fillId="33" borderId="58" xfId="0" applyNumberFormat="1" applyFont="1" applyFill="1" applyBorder="1" applyAlignment="1">
      <alignment horizontal="center" wrapText="1"/>
    </xf>
    <xf numFmtId="0" fontId="7" fillId="33" borderId="59" xfId="0" applyFont="1" applyFill="1" applyBorder="1" applyAlignment="1">
      <alignment horizontal="center" wrapText="1"/>
    </xf>
    <xf numFmtId="1" fontId="7" fillId="33" borderId="60" xfId="0" applyNumberFormat="1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9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0" fillId="0" borderId="63" xfId="0" applyFont="1" applyBorder="1" applyAlignment="1">
      <alignment horizontal="center" vertical="center" wrapText="1"/>
    </xf>
    <xf numFmtId="164" fontId="0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9" fillId="0" borderId="53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164" fontId="0" fillId="0" borderId="65" xfId="0" applyNumberFormat="1" applyFont="1" applyBorder="1" applyAlignment="1">
      <alignment horizontal="center" vertical="center"/>
    </xf>
    <xf numFmtId="9" fontId="0" fillId="0" borderId="65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169" fontId="1" fillId="0" borderId="67" xfId="0" applyNumberFormat="1" applyFont="1" applyBorder="1" applyAlignment="1">
      <alignment/>
    </xf>
    <xf numFmtId="164" fontId="1" fillId="0" borderId="67" xfId="0" applyNumberFormat="1" applyFont="1" applyBorder="1" applyAlignment="1">
      <alignment/>
    </xf>
    <xf numFmtId="164" fontId="1" fillId="0" borderId="68" xfId="0" applyNumberFormat="1" applyFont="1" applyBorder="1" applyAlignment="1">
      <alignment/>
    </xf>
    <xf numFmtId="164" fontId="1" fillId="0" borderId="45" xfId="0" applyNumberFormat="1" applyFont="1" applyBorder="1" applyAlignment="1">
      <alignment horizontal="center" vertical="center"/>
    </xf>
    <xf numFmtId="10" fontId="1" fillId="0" borderId="45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6" fontId="1" fillId="0" borderId="4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vertical="center"/>
    </xf>
    <xf numFmtId="164" fontId="1" fillId="0" borderId="42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1" fillId="0" borderId="7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Explanatory Text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866775</xdr:rowOff>
    </xdr:from>
    <xdr:to>
      <xdr:col>0</xdr:col>
      <xdr:colOff>419100</xdr:colOff>
      <xdr:row>5</xdr:row>
      <xdr:rowOff>76200</xdr:rowOff>
    </xdr:to>
    <xdr:sp>
      <xdr:nvSpPr>
        <xdr:cNvPr id="1" name="Freeform 1"/>
        <xdr:cNvSpPr>
          <a:spLocks/>
        </xdr:cNvSpPr>
      </xdr:nvSpPr>
      <xdr:spPr>
        <a:xfrm>
          <a:off x="57150" y="4752975"/>
          <a:ext cx="361950" cy="466725"/>
        </a:xfrm>
        <a:custGeom>
          <a:pathLst>
            <a:path h="95250" w="361950">
              <a:moveTo>
                <a:pt x="0" y="268"/>
              </a:moveTo>
              <a:cubicBezTo>
                <a:pt x="285" y="303"/>
                <a:pt x="565" y="217"/>
                <a:pt x="834" y="134"/>
              </a:cubicBezTo>
              <a:lnTo>
                <a:pt x="100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workbookViewId="0" topLeftCell="A1">
      <selection activeCell="B31" sqref="B31"/>
    </sheetView>
  </sheetViews>
  <sheetFormatPr defaultColWidth="9.140625" defaultRowHeight="12.75" customHeight="1"/>
  <cols>
    <col min="1" max="1" width="6.28125" style="0" customWidth="1"/>
    <col min="2" max="2" width="59.28125" style="0" customWidth="1"/>
    <col min="3" max="3" width="7.421875" style="0" customWidth="1"/>
    <col min="4" max="4" width="6.7109375" style="0" customWidth="1"/>
    <col min="6" max="6" width="11.8515625" style="0" customWidth="1"/>
    <col min="9" max="9" width="12.00390625" style="0" customWidth="1"/>
    <col min="10" max="10" width="12.140625" style="0" customWidth="1"/>
  </cols>
  <sheetData>
    <row r="1" spans="1:10" ht="84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5" t="s">
        <v>9</v>
      </c>
    </row>
    <row r="2" spans="1:10" ht="12.75" customHeight="1">
      <c r="A2" s="6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8">
        <v>10</v>
      </c>
    </row>
    <row r="3" spans="1:10" ht="34.5" customHeight="1">
      <c r="A3" s="9">
        <v>1</v>
      </c>
      <c r="B3" s="10" t="s">
        <v>10</v>
      </c>
      <c r="C3" s="11" t="s">
        <v>11</v>
      </c>
      <c r="D3" s="12">
        <v>350</v>
      </c>
      <c r="E3" s="13"/>
      <c r="F3" s="13">
        <f aca="true" t="shared" si="0" ref="F3:F23">D3*E3</f>
        <v>0</v>
      </c>
      <c r="G3" s="14"/>
      <c r="H3" s="13">
        <f aca="true" t="shared" si="1" ref="H3:H23">F3*G3</f>
        <v>0</v>
      </c>
      <c r="I3" s="13">
        <f aca="true" t="shared" si="2" ref="I3:I23">F3+H3</f>
        <v>0</v>
      </c>
      <c r="J3" s="15"/>
    </row>
    <row r="4" spans="1:10" ht="33" customHeight="1">
      <c r="A4" s="9">
        <v>2</v>
      </c>
      <c r="B4" s="10" t="s">
        <v>12</v>
      </c>
      <c r="C4" s="11" t="s">
        <v>11</v>
      </c>
      <c r="D4" s="12">
        <v>350</v>
      </c>
      <c r="E4" s="13"/>
      <c r="F4" s="13">
        <f t="shared" si="0"/>
        <v>0</v>
      </c>
      <c r="G4" s="14"/>
      <c r="H4" s="13">
        <f t="shared" si="1"/>
        <v>0</v>
      </c>
      <c r="I4" s="13">
        <f t="shared" si="2"/>
        <v>0</v>
      </c>
      <c r="J4" s="15"/>
    </row>
    <row r="5" spans="1:10" ht="34.5" customHeight="1">
      <c r="A5" s="9">
        <v>3</v>
      </c>
      <c r="B5" s="10" t="s">
        <v>13</v>
      </c>
      <c r="C5" s="11" t="s">
        <v>11</v>
      </c>
      <c r="D5" s="12">
        <v>300</v>
      </c>
      <c r="E5" s="13"/>
      <c r="F5" s="13">
        <f t="shared" si="0"/>
        <v>0</v>
      </c>
      <c r="G5" s="14"/>
      <c r="H5" s="13">
        <f t="shared" si="1"/>
        <v>0</v>
      </c>
      <c r="I5" s="13">
        <f t="shared" si="2"/>
        <v>0</v>
      </c>
      <c r="J5" s="15"/>
    </row>
    <row r="6" spans="1:10" ht="90.75" customHeight="1">
      <c r="A6" s="9">
        <v>4</v>
      </c>
      <c r="B6" s="16" t="s">
        <v>14</v>
      </c>
      <c r="C6" s="11" t="s">
        <v>11</v>
      </c>
      <c r="D6" s="11">
        <v>280</v>
      </c>
      <c r="E6" s="13"/>
      <c r="F6" s="13">
        <f t="shared" si="0"/>
        <v>0</v>
      </c>
      <c r="G6" s="14"/>
      <c r="H6" s="13">
        <f t="shared" si="1"/>
        <v>0</v>
      </c>
      <c r="I6" s="13">
        <f t="shared" si="2"/>
        <v>0</v>
      </c>
      <c r="J6" s="17"/>
    </row>
    <row r="7" spans="1:10" ht="23.25" customHeight="1">
      <c r="A7" s="9">
        <v>5</v>
      </c>
      <c r="B7" s="16" t="s">
        <v>15</v>
      </c>
      <c r="C7" s="11" t="s">
        <v>11</v>
      </c>
      <c r="D7" s="11">
        <v>300</v>
      </c>
      <c r="E7" s="13"/>
      <c r="F7" s="13">
        <f t="shared" si="0"/>
        <v>0</v>
      </c>
      <c r="G7" s="14"/>
      <c r="H7" s="13">
        <f t="shared" si="1"/>
        <v>0</v>
      </c>
      <c r="I7" s="13">
        <f t="shared" si="2"/>
        <v>0</v>
      </c>
      <c r="J7" s="17"/>
    </row>
    <row r="8" spans="1:10" ht="45.75" customHeight="1">
      <c r="A8" s="9">
        <v>6</v>
      </c>
      <c r="B8" s="16" t="s">
        <v>16</v>
      </c>
      <c r="C8" s="11" t="s">
        <v>17</v>
      </c>
      <c r="D8" s="18">
        <v>20</v>
      </c>
      <c r="E8" s="19"/>
      <c r="F8" s="13">
        <f t="shared" si="0"/>
        <v>0</v>
      </c>
      <c r="G8" s="14"/>
      <c r="H8" s="13">
        <f t="shared" si="1"/>
        <v>0</v>
      </c>
      <c r="I8" s="13">
        <f t="shared" si="2"/>
        <v>0</v>
      </c>
      <c r="J8" s="17"/>
    </row>
    <row r="9" spans="1:10" ht="45.75" customHeight="1">
      <c r="A9" s="9">
        <v>7</v>
      </c>
      <c r="B9" s="20" t="s">
        <v>18</v>
      </c>
      <c r="C9" s="11" t="s">
        <v>17</v>
      </c>
      <c r="D9" s="11">
        <v>10</v>
      </c>
      <c r="E9" s="19"/>
      <c r="F9" s="13">
        <f t="shared" si="0"/>
        <v>0</v>
      </c>
      <c r="G9" s="14"/>
      <c r="H9" s="13">
        <f t="shared" si="1"/>
        <v>0</v>
      </c>
      <c r="I9" s="13">
        <f t="shared" si="2"/>
        <v>0</v>
      </c>
      <c r="J9" s="17"/>
    </row>
    <row r="10" spans="1:10" ht="23.25" customHeight="1">
      <c r="A10" s="9">
        <v>8</v>
      </c>
      <c r="B10" s="10" t="s">
        <v>19</v>
      </c>
      <c r="C10" s="12" t="s">
        <v>17</v>
      </c>
      <c r="D10" s="12">
        <v>6000</v>
      </c>
      <c r="E10" s="13"/>
      <c r="F10" s="13">
        <f t="shared" si="0"/>
        <v>0</v>
      </c>
      <c r="G10" s="14"/>
      <c r="H10" s="13">
        <f t="shared" si="1"/>
        <v>0</v>
      </c>
      <c r="I10" s="13">
        <f t="shared" si="2"/>
        <v>0</v>
      </c>
      <c r="J10" s="17"/>
    </row>
    <row r="11" spans="1:10" ht="23.25" customHeight="1">
      <c r="A11" s="9">
        <v>9</v>
      </c>
      <c r="B11" s="10" t="s">
        <v>20</v>
      </c>
      <c r="C11" s="12" t="s">
        <v>17</v>
      </c>
      <c r="D11" s="12">
        <v>800</v>
      </c>
      <c r="E11" s="13"/>
      <c r="F11" s="13">
        <f t="shared" si="0"/>
        <v>0</v>
      </c>
      <c r="G11" s="14"/>
      <c r="H11" s="13">
        <f t="shared" si="1"/>
        <v>0</v>
      </c>
      <c r="I11" s="13">
        <f t="shared" si="2"/>
        <v>0</v>
      </c>
      <c r="J11" s="17"/>
    </row>
    <row r="12" spans="1:10" ht="23.25" customHeight="1">
      <c r="A12" s="9">
        <v>10</v>
      </c>
      <c r="B12" s="10" t="s">
        <v>21</v>
      </c>
      <c r="C12" s="12" t="s">
        <v>11</v>
      </c>
      <c r="D12" s="12">
        <v>400</v>
      </c>
      <c r="E12" s="13"/>
      <c r="F12" s="13">
        <f t="shared" si="0"/>
        <v>0</v>
      </c>
      <c r="G12" s="14"/>
      <c r="H12" s="13">
        <f t="shared" si="1"/>
        <v>0</v>
      </c>
      <c r="I12" s="13">
        <f t="shared" si="2"/>
        <v>0</v>
      </c>
      <c r="J12" s="17"/>
    </row>
    <row r="13" spans="1:10" ht="23.25" customHeight="1">
      <c r="A13" s="9">
        <v>11</v>
      </c>
      <c r="B13" s="10" t="s">
        <v>22</v>
      </c>
      <c r="C13" s="12" t="s">
        <v>17</v>
      </c>
      <c r="D13" s="12">
        <v>500</v>
      </c>
      <c r="E13" s="13"/>
      <c r="F13" s="13">
        <f t="shared" si="0"/>
        <v>0</v>
      </c>
      <c r="G13" s="14"/>
      <c r="H13" s="13">
        <f t="shared" si="1"/>
        <v>0</v>
      </c>
      <c r="I13" s="13">
        <f t="shared" si="2"/>
        <v>0</v>
      </c>
      <c r="J13" s="17"/>
    </row>
    <row r="14" spans="1:10" ht="34.5" customHeight="1">
      <c r="A14" s="9">
        <v>12</v>
      </c>
      <c r="B14" s="21" t="s">
        <v>23</v>
      </c>
      <c r="C14" s="12" t="s">
        <v>24</v>
      </c>
      <c r="D14" s="12">
        <v>6000</v>
      </c>
      <c r="E14" s="13"/>
      <c r="F14" s="13">
        <f t="shared" si="0"/>
        <v>0</v>
      </c>
      <c r="G14" s="14"/>
      <c r="H14" s="13">
        <f t="shared" si="1"/>
        <v>0</v>
      </c>
      <c r="I14" s="13">
        <f t="shared" si="2"/>
        <v>0</v>
      </c>
      <c r="J14" s="17"/>
    </row>
    <row r="15" spans="1:10" ht="33.75" customHeight="1">
      <c r="A15" s="9">
        <v>13</v>
      </c>
      <c r="B15" s="21" t="s">
        <v>25</v>
      </c>
      <c r="C15" s="12" t="s">
        <v>24</v>
      </c>
      <c r="D15" s="12">
        <v>16000</v>
      </c>
      <c r="E15" s="13"/>
      <c r="F15" s="13">
        <f t="shared" si="0"/>
        <v>0</v>
      </c>
      <c r="G15" s="14"/>
      <c r="H15" s="13">
        <f t="shared" si="1"/>
        <v>0</v>
      </c>
      <c r="I15" s="13">
        <f t="shared" si="2"/>
        <v>0</v>
      </c>
      <c r="J15" s="17"/>
    </row>
    <row r="16" spans="1:10" ht="23.25" customHeight="1">
      <c r="A16" s="9">
        <v>14</v>
      </c>
      <c r="B16" s="10" t="s">
        <v>26</v>
      </c>
      <c r="C16" s="11" t="s">
        <v>11</v>
      </c>
      <c r="D16" s="11">
        <v>23000</v>
      </c>
      <c r="E16" s="13"/>
      <c r="F16" s="13">
        <f t="shared" si="0"/>
        <v>0</v>
      </c>
      <c r="G16" s="14"/>
      <c r="H16" s="13">
        <f t="shared" si="1"/>
        <v>0</v>
      </c>
      <c r="I16" s="13">
        <f t="shared" si="2"/>
        <v>0</v>
      </c>
      <c r="J16" s="17"/>
    </row>
    <row r="17" spans="1:10" ht="33.75" customHeight="1">
      <c r="A17" s="9">
        <v>15</v>
      </c>
      <c r="B17" s="21" t="s">
        <v>27</v>
      </c>
      <c r="C17" s="12" t="s">
        <v>24</v>
      </c>
      <c r="D17" s="12">
        <v>15000</v>
      </c>
      <c r="E17" s="13"/>
      <c r="F17" s="13">
        <f t="shared" si="0"/>
        <v>0</v>
      </c>
      <c r="G17" s="14"/>
      <c r="H17" s="13">
        <f t="shared" si="1"/>
        <v>0</v>
      </c>
      <c r="I17" s="13">
        <f t="shared" si="2"/>
        <v>0</v>
      </c>
      <c r="J17" s="17"/>
    </row>
    <row r="18" spans="1:10" ht="65.25" customHeight="1">
      <c r="A18" s="9">
        <v>16</v>
      </c>
      <c r="B18" s="16" t="s">
        <v>28</v>
      </c>
      <c r="C18" s="11" t="s">
        <v>24</v>
      </c>
      <c r="D18" s="11">
        <v>250</v>
      </c>
      <c r="E18" s="19"/>
      <c r="F18" s="13">
        <f t="shared" si="0"/>
        <v>0</v>
      </c>
      <c r="G18" s="14"/>
      <c r="H18" s="13">
        <f t="shared" si="1"/>
        <v>0</v>
      </c>
      <c r="I18" s="13">
        <f t="shared" si="2"/>
        <v>0</v>
      </c>
      <c r="J18" s="17"/>
    </row>
    <row r="19" spans="1:10" ht="33" customHeight="1">
      <c r="A19" s="9">
        <v>17</v>
      </c>
      <c r="B19" s="22" t="s">
        <v>29</v>
      </c>
      <c r="C19" s="12" t="s">
        <v>24</v>
      </c>
      <c r="D19" s="12">
        <v>200</v>
      </c>
      <c r="E19" s="13"/>
      <c r="F19" s="13">
        <f t="shared" si="0"/>
        <v>0</v>
      </c>
      <c r="G19" s="14"/>
      <c r="H19" s="13">
        <f t="shared" si="1"/>
        <v>0</v>
      </c>
      <c r="I19" s="13">
        <f t="shared" si="2"/>
        <v>0</v>
      </c>
      <c r="J19" s="17"/>
    </row>
    <row r="20" spans="1:10" ht="30" customHeight="1">
      <c r="A20" s="9">
        <v>18</v>
      </c>
      <c r="B20" s="22" t="s">
        <v>30</v>
      </c>
      <c r="C20" s="12" t="s">
        <v>24</v>
      </c>
      <c r="D20" s="12">
        <v>100</v>
      </c>
      <c r="E20" s="13"/>
      <c r="F20" s="13">
        <f t="shared" si="0"/>
        <v>0</v>
      </c>
      <c r="G20" s="14"/>
      <c r="H20" s="13">
        <f t="shared" si="1"/>
        <v>0</v>
      </c>
      <c r="I20" s="13">
        <f t="shared" si="2"/>
        <v>0</v>
      </c>
      <c r="J20" s="17"/>
    </row>
    <row r="21" spans="1:10" ht="38.25" customHeight="1">
      <c r="A21" s="9">
        <v>19</v>
      </c>
      <c r="B21" s="22" t="s">
        <v>31</v>
      </c>
      <c r="C21" s="12" t="s">
        <v>17</v>
      </c>
      <c r="D21" s="12">
        <v>300</v>
      </c>
      <c r="E21" s="13"/>
      <c r="F21" s="13">
        <f t="shared" si="0"/>
        <v>0</v>
      </c>
      <c r="G21" s="14"/>
      <c r="H21" s="13">
        <f t="shared" si="1"/>
        <v>0</v>
      </c>
      <c r="I21" s="13">
        <f t="shared" si="2"/>
        <v>0</v>
      </c>
      <c r="J21" s="17"/>
    </row>
    <row r="22" spans="1:10" ht="44.25" customHeight="1">
      <c r="A22" s="9">
        <v>20</v>
      </c>
      <c r="B22" s="23" t="s">
        <v>32</v>
      </c>
      <c r="C22" s="12" t="s">
        <v>24</v>
      </c>
      <c r="D22" s="12">
        <v>5</v>
      </c>
      <c r="E22" s="13"/>
      <c r="F22" s="13">
        <f t="shared" si="0"/>
        <v>0</v>
      </c>
      <c r="G22" s="14"/>
      <c r="H22" s="13">
        <f t="shared" si="1"/>
        <v>0</v>
      </c>
      <c r="I22" s="13">
        <f t="shared" si="2"/>
        <v>0</v>
      </c>
      <c r="J22" s="17"/>
    </row>
    <row r="23" spans="1:10" ht="44.25" customHeight="1">
      <c r="A23" s="9">
        <v>21</v>
      </c>
      <c r="B23" s="23" t="s">
        <v>33</v>
      </c>
      <c r="C23" s="12" t="s">
        <v>24</v>
      </c>
      <c r="D23" s="12">
        <v>4500</v>
      </c>
      <c r="E23" s="167"/>
      <c r="F23" s="167">
        <f t="shared" si="0"/>
        <v>0</v>
      </c>
      <c r="G23" s="172"/>
      <c r="H23" s="167">
        <f t="shared" si="1"/>
        <v>0</v>
      </c>
      <c r="I23" s="167">
        <f t="shared" si="2"/>
        <v>0</v>
      </c>
      <c r="J23" s="17"/>
    </row>
    <row r="24" spans="1:10" ht="23.25" customHeight="1">
      <c r="A24" s="24"/>
      <c r="B24" s="25"/>
      <c r="C24" s="25"/>
      <c r="D24" s="25"/>
      <c r="E24" s="173" t="s">
        <v>34</v>
      </c>
      <c r="F24" s="174">
        <f>SUM(F3:F23)</f>
        <v>0</v>
      </c>
      <c r="G24" s="175"/>
      <c r="H24" s="176">
        <f>SUM(H3:H23)</f>
        <v>0</v>
      </c>
      <c r="I24" s="177">
        <f>SUM(I3:I23)</f>
        <v>0</v>
      </c>
      <c r="J24" s="27"/>
    </row>
  </sheetData>
  <sheetProtection selectLockedCells="1" selectUnlockedCells="1"/>
  <printOptions/>
  <pageMargins left="0.2361111111111111" right="0.2361111111111111" top="0.7486111111111111" bottom="0.31527777777777777" header="0.31527777777777777" footer="0.31527777777777777"/>
  <pageSetup firstPageNumber="1" useFirstPageNumber="1"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D15" sqref="D15"/>
    </sheetView>
  </sheetViews>
  <sheetFormatPr defaultColWidth="9.140625" defaultRowHeight="12.75" customHeight="1"/>
  <cols>
    <col min="1" max="1" width="7.140625" style="0" customWidth="1"/>
    <col min="2" max="2" width="39.8515625" style="0" customWidth="1"/>
    <col min="6" max="6" width="12.28125" style="0" customWidth="1"/>
    <col min="9" max="9" width="12.140625" style="0" customWidth="1"/>
    <col min="10" max="10" width="16.28125" style="0" customWidth="1"/>
  </cols>
  <sheetData>
    <row r="1" spans="1:10" ht="84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82</v>
      </c>
      <c r="G1" s="31" t="s">
        <v>46</v>
      </c>
      <c r="H1" s="30" t="s">
        <v>47</v>
      </c>
      <c r="I1" s="30" t="s">
        <v>48</v>
      </c>
      <c r="J1" s="59" t="s">
        <v>85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</row>
    <row r="3" spans="1:10" ht="26.25" customHeight="1">
      <c r="A3" s="67">
        <v>1</v>
      </c>
      <c r="B3" s="115" t="s">
        <v>86</v>
      </c>
      <c r="C3" s="50">
        <v>10</v>
      </c>
      <c r="D3" s="117"/>
      <c r="E3" s="117">
        <f>D3*G3+D3</f>
        <v>0</v>
      </c>
      <c r="F3" s="117">
        <f>C3*D3</f>
        <v>0</v>
      </c>
      <c r="G3" s="118"/>
      <c r="H3" s="117">
        <f>F3*G3</f>
        <v>0</v>
      </c>
      <c r="I3" s="117">
        <f>F3+H3</f>
        <v>0</v>
      </c>
      <c r="J3" s="119"/>
    </row>
    <row r="4" spans="1:9" ht="27" customHeight="1">
      <c r="A4" s="24"/>
      <c r="B4" s="120"/>
      <c r="D4" s="250" t="s">
        <v>34</v>
      </c>
      <c r="E4" s="251"/>
      <c r="F4" s="190">
        <f>SUM(F3:F3)</f>
        <v>0</v>
      </c>
      <c r="G4" s="190"/>
      <c r="H4" s="190">
        <f>SUM(H3:H3)</f>
        <v>0</v>
      </c>
      <c r="I4" s="191">
        <f>SUM(I3:I3)</f>
        <v>0</v>
      </c>
    </row>
  </sheetData>
  <sheetProtection selectLockedCells="1" selectUnlockedCells="1"/>
  <mergeCells count="1">
    <mergeCell ref="D4:E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E14" sqref="E14"/>
    </sheetView>
  </sheetViews>
  <sheetFormatPr defaultColWidth="9.140625" defaultRowHeight="12.75" customHeight="1"/>
  <cols>
    <col min="1" max="1" width="4.57421875" style="0" customWidth="1"/>
    <col min="2" max="2" width="35.421875" style="0" customWidth="1"/>
    <col min="6" max="6" width="11.28125" style="0" customWidth="1"/>
    <col min="9" max="9" width="14.140625" style="0" customWidth="1"/>
    <col min="10" max="10" width="18.8515625" style="0" customWidth="1"/>
  </cols>
  <sheetData>
    <row r="1" spans="1:10" ht="84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82</v>
      </c>
      <c r="G1" s="31" t="s">
        <v>46</v>
      </c>
      <c r="H1" s="30" t="s">
        <v>47</v>
      </c>
      <c r="I1" s="30" t="s">
        <v>48</v>
      </c>
      <c r="J1" s="59" t="s">
        <v>83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</row>
    <row r="3" spans="1:10" ht="113.25" customHeight="1" thickBot="1">
      <c r="A3" s="47">
        <v>1</v>
      </c>
      <c r="B3" s="115" t="s">
        <v>87</v>
      </c>
      <c r="C3" s="121">
        <v>30</v>
      </c>
      <c r="D3" s="192"/>
      <c r="E3" s="193">
        <f>D3*G3+D3</f>
        <v>0</v>
      </c>
      <c r="F3" s="193">
        <f>C3*D3</f>
        <v>0</v>
      </c>
      <c r="G3" s="194"/>
      <c r="H3" s="193">
        <f>F3*G3</f>
        <v>0</v>
      </c>
      <c r="I3" s="193">
        <f>F3+H3</f>
        <v>0</v>
      </c>
      <c r="J3" s="119"/>
    </row>
    <row r="4" spans="4:9" ht="29.25" customHeight="1" thickBot="1">
      <c r="D4" s="245" t="s">
        <v>34</v>
      </c>
      <c r="E4" s="252"/>
      <c r="F4" s="187">
        <f>SUM(F3:F3)</f>
        <v>0</v>
      </c>
      <c r="G4" s="195"/>
      <c r="H4" s="187">
        <f>H3</f>
        <v>0</v>
      </c>
      <c r="I4" s="189">
        <f>I3</f>
        <v>0</v>
      </c>
    </row>
  </sheetData>
  <sheetProtection selectLockedCells="1" selectUnlockedCells="1"/>
  <mergeCells count="1">
    <mergeCell ref="D4:E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D16" sqref="D16"/>
    </sheetView>
  </sheetViews>
  <sheetFormatPr defaultColWidth="9.140625" defaultRowHeight="12.75" customHeight="1"/>
  <cols>
    <col min="1" max="1" width="6.28125" style="0" customWidth="1"/>
    <col min="2" max="2" width="40.8515625" style="0" customWidth="1"/>
  </cols>
  <sheetData>
    <row r="1" spans="1:10" ht="84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82</v>
      </c>
      <c r="G1" s="31" t="s">
        <v>46</v>
      </c>
      <c r="H1" s="30" t="s">
        <v>47</v>
      </c>
      <c r="I1" s="30" t="s">
        <v>48</v>
      </c>
      <c r="J1" s="59" t="s">
        <v>88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</row>
    <row r="3" spans="1:10" ht="72" customHeight="1">
      <c r="A3" s="67">
        <v>1</v>
      </c>
      <c r="B3" s="115" t="s">
        <v>89</v>
      </c>
      <c r="C3" s="50">
        <v>120</v>
      </c>
      <c r="D3" s="117"/>
      <c r="E3" s="117">
        <f>D3*G3+D3</f>
        <v>0</v>
      </c>
      <c r="F3" s="117">
        <f>C3*D3</f>
        <v>0</v>
      </c>
      <c r="G3" s="118"/>
      <c r="H3" s="117">
        <f>F3*G3</f>
        <v>0</v>
      </c>
      <c r="I3" s="117">
        <f>F3+H3</f>
        <v>0</v>
      </c>
      <c r="J3" s="119"/>
    </row>
    <row r="4" spans="1:9" ht="27.75" customHeight="1">
      <c r="A4" s="24"/>
      <c r="B4" s="120"/>
      <c r="D4" s="245" t="s">
        <v>34</v>
      </c>
      <c r="E4" s="246"/>
      <c r="F4" s="187">
        <f>SUM(F3:F3)</f>
        <v>0</v>
      </c>
      <c r="G4" s="187"/>
      <c r="H4" s="187">
        <f>SUM(H3:H3)</f>
        <v>0</v>
      </c>
      <c r="I4" s="189">
        <f>SUM(I3:I3)</f>
        <v>0</v>
      </c>
    </row>
  </sheetData>
  <sheetProtection selectLockedCells="1" selectUnlockedCells="1"/>
  <mergeCells count="1">
    <mergeCell ref="D4:E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view="pageLayout" workbookViewId="0" topLeftCell="A5">
      <selection activeCell="C20" sqref="C20"/>
    </sheetView>
  </sheetViews>
  <sheetFormatPr defaultColWidth="9.140625" defaultRowHeight="12.75" customHeight="1"/>
  <cols>
    <col min="1" max="1" width="4.00390625" style="0" customWidth="1"/>
    <col min="2" max="2" width="49.00390625" style="0" customWidth="1"/>
    <col min="3" max="3" width="7.8515625" style="0" customWidth="1"/>
    <col min="6" max="6" width="12.421875" style="0" customWidth="1"/>
    <col min="9" max="9" width="12.140625" style="0" customWidth="1"/>
    <col min="10" max="10" width="15.421875" style="0" customWidth="1"/>
  </cols>
  <sheetData>
    <row r="1" spans="1:10" ht="84.75" customHeight="1">
      <c r="A1" s="122" t="s">
        <v>90</v>
      </c>
      <c r="B1" s="29" t="s">
        <v>1</v>
      </c>
      <c r="C1" s="29" t="s">
        <v>91</v>
      </c>
      <c r="D1" s="30" t="s">
        <v>4</v>
      </c>
      <c r="E1" s="30" t="s">
        <v>63</v>
      </c>
      <c r="F1" s="30" t="s">
        <v>92</v>
      </c>
      <c r="G1" s="31" t="s">
        <v>46</v>
      </c>
      <c r="H1" s="30" t="s">
        <v>47</v>
      </c>
      <c r="I1" s="30" t="s">
        <v>48</v>
      </c>
      <c r="J1" s="59" t="s">
        <v>93</v>
      </c>
    </row>
    <row r="2" spans="1:10" ht="12.75" customHeight="1">
      <c r="A2" s="123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124">
        <v>8</v>
      </c>
      <c r="I2" s="124">
        <v>9</v>
      </c>
      <c r="J2" s="60">
        <v>10</v>
      </c>
    </row>
    <row r="3" spans="1:10" ht="57" customHeight="1" thickBot="1">
      <c r="A3" s="125" t="s">
        <v>94</v>
      </c>
      <c r="B3" s="126" t="s">
        <v>95</v>
      </c>
      <c r="C3" s="127">
        <v>125</v>
      </c>
      <c r="D3" s="128"/>
      <c r="E3" s="128">
        <f aca="true" t="shared" si="0" ref="E3:E14">D3*G3+D3</f>
        <v>0</v>
      </c>
      <c r="F3" s="128">
        <f aca="true" t="shared" si="1" ref="F3:F14">C3*D3</f>
        <v>0</v>
      </c>
      <c r="G3" s="129"/>
      <c r="H3" s="128">
        <f aca="true" t="shared" si="2" ref="H3:H14">F3*G3</f>
        <v>0</v>
      </c>
      <c r="I3" s="130">
        <f aca="true" t="shared" si="3" ref="I3:I14">F3+H3</f>
        <v>0</v>
      </c>
      <c r="J3" s="131"/>
    </row>
    <row r="4" spans="1:10" ht="66.75" customHeight="1" thickBot="1">
      <c r="A4" s="44" t="s">
        <v>96</v>
      </c>
      <c r="B4" s="126" t="s">
        <v>97</v>
      </c>
      <c r="C4" s="45">
        <v>250</v>
      </c>
      <c r="D4" s="128"/>
      <c r="E4" s="128">
        <f t="shared" si="0"/>
        <v>0</v>
      </c>
      <c r="F4" s="128">
        <f t="shared" si="1"/>
        <v>0</v>
      </c>
      <c r="G4" s="42"/>
      <c r="H4" s="128">
        <f t="shared" si="2"/>
        <v>0</v>
      </c>
      <c r="I4" s="130">
        <f t="shared" si="3"/>
        <v>0</v>
      </c>
      <c r="J4" s="131"/>
    </row>
    <row r="5" spans="1:10" ht="55.5" customHeight="1" thickBot="1">
      <c r="A5" s="44" t="s">
        <v>98</v>
      </c>
      <c r="B5" s="126" t="s">
        <v>99</v>
      </c>
      <c r="C5" s="45">
        <v>130</v>
      </c>
      <c r="D5" s="128"/>
      <c r="E5" s="128">
        <f t="shared" si="0"/>
        <v>0</v>
      </c>
      <c r="F5" s="128">
        <f t="shared" si="1"/>
        <v>0</v>
      </c>
      <c r="G5" s="42"/>
      <c r="H5" s="128">
        <f t="shared" si="2"/>
        <v>0</v>
      </c>
      <c r="I5" s="130">
        <f t="shared" si="3"/>
        <v>0</v>
      </c>
      <c r="J5" s="131"/>
    </row>
    <row r="6" spans="1:10" ht="54" customHeight="1" thickBot="1">
      <c r="A6" s="44" t="s">
        <v>100</v>
      </c>
      <c r="B6" s="126" t="s">
        <v>101</v>
      </c>
      <c r="C6" s="45">
        <v>20</v>
      </c>
      <c r="D6" s="128"/>
      <c r="E6" s="128">
        <f t="shared" si="0"/>
        <v>0</v>
      </c>
      <c r="F6" s="128">
        <f t="shared" si="1"/>
        <v>0</v>
      </c>
      <c r="G6" s="42"/>
      <c r="H6" s="128">
        <f t="shared" si="2"/>
        <v>0</v>
      </c>
      <c r="I6" s="130">
        <f t="shared" si="3"/>
        <v>0</v>
      </c>
      <c r="J6" s="131"/>
    </row>
    <row r="7" spans="1:10" ht="83.25" customHeight="1" thickBot="1">
      <c r="A7" s="44" t="s">
        <v>102</v>
      </c>
      <c r="B7" s="197" t="s">
        <v>103</v>
      </c>
      <c r="C7" s="198">
        <v>20</v>
      </c>
      <c r="D7" s="128"/>
      <c r="E7" s="128">
        <f t="shared" si="0"/>
        <v>0</v>
      </c>
      <c r="F7" s="128">
        <f t="shared" si="1"/>
        <v>0</v>
      </c>
      <c r="G7" s="53"/>
      <c r="H7" s="128">
        <f t="shared" si="2"/>
        <v>0</v>
      </c>
      <c r="I7" s="130">
        <f t="shared" si="3"/>
        <v>0</v>
      </c>
      <c r="J7" s="199"/>
    </row>
    <row r="8" spans="1:10" ht="77.25" customHeight="1" thickBot="1">
      <c r="A8" s="196" t="s">
        <v>104</v>
      </c>
      <c r="B8" s="203" t="s">
        <v>105</v>
      </c>
      <c r="C8" s="204">
        <v>120</v>
      </c>
      <c r="D8" s="128"/>
      <c r="E8" s="128">
        <f t="shared" si="0"/>
        <v>0</v>
      </c>
      <c r="F8" s="128">
        <f t="shared" si="1"/>
        <v>0</v>
      </c>
      <c r="G8" s="205"/>
      <c r="H8" s="128">
        <f t="shared" si="2"/>
        <v>0</v>
      </c>
      <c r="I8" s="130">
        <f t="shared" si="3"/>
        <v>0</v>
      </c>
      <c r="J8" s="206"/>
    </row>
    <row r="9" spans="1:10" ht="51.75" customHeight="1" thickBot="1">
      <c r="A9" s="196">
        <v>7</v>
      </c>
      <c r="B9" s="208" t="s">
        <v>106</v>
      </c>
      <c r="C9" s="204">
        <v>80</v>
      </c>
      <c r="D9" s="128"/>
      <c r="E9" s="128">
        <f t="shared" si="0"/>
        <v>0</v>
      </c>
      <c r="F9" s="128">
        <f t="shared" si="1"/>
        <v>0</v>
      </c>
      <c r="G9" s="205"/>
      <c r="H9" s="128">
        <f t="shared" si="2"/>
        <v>0</v>
      </c>
      <c r="I9" s="130">
        <f t="shared" si="3"/>
        <v>0</v>
      </c>
      <c r="J9" s="206"/>
    </row>
    <row r="10" spans="1:10" ht="77.25" customHeight="1" thickBot="1">
      <c r="A10" s="47">
        <v>8</v>
      </c>
      <c r="B10" s="207" t="s">
        <v>107</v>
      </c>
      <c r="C10" s="200">
        <v>300</v>
      </c>
      <c r="D10" s="128"/>
      <c r="E10" s="128">
        <f t="shared" si="0"/>
        <v>0</v>
      </c>
      <c r="F10" s="128">
        <f t="shared" si="1"/>
        <v>0</v>
      </c>
      <c r="G10" s="201"/>
      <c r="H10" s="128">
        <f t="shared" si="2"/>
        <v>0</v>
      </c>
      <c r="I10" s="130">
        <f t="shared" si="3"/>
        <v>0</v>
      </c>
      <c r="J10" s="202"/>
    </row>
    <row r="11" spans="1:10" ht="77.25" customHeight="1" thickBot="1">
      <c r="A11" s="47">
        <v>9</v>
      </c>
      <c r="B11" s="132" t="s">
        <v>108</v>
      </c>
      <c r="C11" s="50">
        <v>25</v>
      </c>
      <c r="D11" s="128"/>
      <c r="E11" s="128">
        <f t="shared" si="0"/>
        <v>0</v>
      </c>
      <c r="F11" s="128">
        <f t="shared" si="1"/>
        <v>0</v>
      </c>
      <c r="G11" s="53"/>
      <c r="H11" s="128">
        <f t="shared" si="2"/>
        <v>0</v>
      </c>
      <c r="I11" s="130">
        <f t="shared" si="3"/>
        <v>0</v>
      </c>
      <c r="J11" s="133"/>
    </row>
    <row r="12" spans="1:10" ht="65.25" customHeight="1" thickBot="1">
      <c r="A12" s="47">
        <v>10</v>
      </c>
      <c r="B12" s="126" t="s">
        <v>109</v>
      </c>
      <c r="C12" s="50">
        <v>200</v>
      </c>
      <c r="D12" s="128"/>
      <c r="E12" s="128">
        <f t="shared" si="0"/>
        <v>0</v>
      </c>
      <c r="F12" s="128">
        <f t="shared" si="1"/>
        <v>0</v>
      </c>
      <c r="G12" s="53"/>
      <c r="H12" s="128">
        <f t="shared" si="2"/>
        <v>0</v>
      </c>
      <c r="I12" s="130">
        <f t="shared" si="3"/>
        <v>0</v>
      </c>
      <c r="J12" s="133"/>
    </row>
    <row r="13" spans="1:10" ht="66" customHeight="1" thickBot="1">
      <c r="A13" s="47">
        <v>11</v>
      </c>
      <c r="B13" s="126" t="s">
        <v>110</v>
      </c>
      <c r="C13" s="50">
        <v>50</v>
      </c>
      <c r="D13" s="128"/>
      <c r="E13" s="128">
        <f t="shared" si="0"/>
        <v>0</v>
      </c>
      <c r="F13" s="128">
        <f t="shared" si="1"/>
        <v>0</v>
      </c>
      <c r="G13" s="53"/>
      <c r="H13" s="128">
        <f t="shared" si="2"/>
        <v>0</v>
      </c>
      <c r="I13" s="130">
        <f t="shared" si="3"/>
        <v>0</v>
      </c>
      <c r="J13" s="133"/>
    </row>
    <row r="14" spans="1:10" ht="59.25" customHeight="1" thickBot="1">
      <c r="A14" s="47">
        <v>12</v>
      </c>
      <c r="B14" s="132" t="s">
        <v>111</v>
      </c>
      <c r="C14" s="50">
        <v>210</v>
      </c>
      <c r="D14" s="209"/>
      <c r="E14" s="209">
        <f t="shared" si="0"/>
        <v>0</v>
      </c>
      <c r="F14" s="209">
        <f t="shared" si="1"/>
        <v>0</v>
      </c>
      <c r="G14" s="53"/>
      <c r="H14" s="209">
        <f t="shared" si="2"/>
        <v>0</v>
      </c>
      <c r="I14" s="210">
        <f t="shared" si="3"/>
        <v>0</v>
      </c>
      <c r="J14" s="133"/>
    </row>
    <row r="15" spans="2:10" ht="22.5" customHeight="1" thickBot="1">
      <c r="B15" s="134"/>
      <c r="C15" s="135"/>
      <c r="D15" s="253" t="s">
        <v>34</v>
      </c>
      <c r="E15" s="254"/>
      <c r="F15" s="211">
        <f>SUM(F3:F14)</f>
        <v>0</v>
      </c>
      <c r="G15" s="211"/>
      <c r="H15" s="211">
        <f>SUM(H3:H14)</f>
        <v>0</v>
      </c>
      <c r="I15" s="212">
        <f>SUM(I3:I14)</f>
        <v>0</v>
      </c>
      <c r="J15" s="24"/>
    </row>
  </sheetData>
  <sheetProtection selectLockedCells="1" selectUnlockedCells="1"/>
  <mergeCells count="1">
    <mergeCell ref="D15:E1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F12" sqref="F12"/>
    </sheetView>
  </sheetViews>
  <sheetFormatPr defaultColWidth="9.140625" defaultRowHeight="12.75" customHeight="1"/>
  <cols>
    <col min="1" max="1" width="3.7109375" style="0" customWidth="1"/>
    <col min="2" max="2" width="44.57421875" style="0" customWidth="1"/>
    <col min="3" max="3" width="9.00390625" style="0" customWidth="1"/>
    <col min="6" max="6" width="12.421875" style="0" customWidth="1"/>
    <col min="7" max="7" width="9.00390625" style="0" customWidth="1"/>
    <col min="8" max="8" width="12.8515625" style="0" customWidth="1"/>
    <col min="9" max="9" width="16.57421875" style="0" customWidth="1"/>
    <col min="10" max="10" width="17.140625" style="0" customWidth="1"/>
  </cols>
  <sheetData>
    <row r="1" spans="1:10" ht="60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45</v>
      </c>
      <c r="G1" s="31" t="s">
        <v>46</v>
      </c>
      <c r="H1" s="30" t="s">
        <v>47</v>
      </c>
      <c r="I1" s="30" t="s">
        <v>48</v>
      </c>
      <c r="J1" s="59" t="s">
        <v>112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5</v>
      </c>
      <c r="G2" s="35">
        <v>6</v>
      </c>
      <c r="H2" s="35">
        <v>7</v>
      </c>
      <c r="I2" s="35">
        <v>8</v>
      </c>
      <c r="J2" s="60">
        <v>9</v>
      </c>
    </row>
    <row r="3" spans="1:10" ht="43.5" customHeight="1">
      <c r="A3" s="107">
        <v>1</v>
      </c>
      <c r="B3" s="136" t="s">
        <v>113</v>
      </c>
      <c r="C3" s="45">
        <v>5</v>
      </c>
      <c r="D3" s="64"/>
      <c r="E3" s="64">
        <f>D3*G3+D3</f>
        <v>0</v>
      </c>
      <c r="F3" s="64">
        <f>C3*D3</f>
        <v>0</v>
      </c>
      <c r="G3" s="84"/>
      <c r="H3" s="64">
        <f>F3*G3</f>
        <v>0</v>
      </c>
      <c r="I3" s="64">
        <f>F3+H3</f>
        <v>0</v>
      </c>
      <c r="J3" s="66"/>
    </row>
    <row r="4" spans="1:10" ht="45" customHeight="1">
      <c r="A4" s="107">
        <v>2</v>
      </c>
      <c r="B4" s="136" t="s">
        <v>114</v>
      </c>
      <c r="C4" s="45">
        <v>10</v>
      </c>
      <c r="D4" s="64"/>
      <c r="E4" s="64">
        <f>D4*G4+D4</f>
        <v>0</v>
      </c>
      <c r="F4" s="64">
        <f>C4*D4</f>
        <v>0</v>
      </c>
      <c r="G4" s="84"/>
      <c r="H4" s="64">
        <f>F4*G4</f>
        <v>0</v>
      </c>
      <c r="I4" s="64">
        <f>F4+H4</f>
        <v>0</v>
      </c>
      <c r="J4" s="66"/>
    </row>
    <row r="5" spans="1:10" ht="45" customHeight="1">
      <c r="A5" s="109">
        <v>3</v>
      </c>
      <c r="B5" s="115" t="s">
        <v>115</v>
      </c>
      <c r="C5" s="50">
        <v>5</v>
      </c>
      <c r="D5" s="117"/>
      <c r="E5" s="117">
        <f>D5*G5+D5</f>
        <v>0</v>
      </c>
      <c r="F5" s="117">
        <f>C5*D5</f>
        <v>0</v>
      </c>
      <c r="G5" s="118"/>
      <c r="H5" s="117">
        <f>F5*G5</f>
        <v>0</v>
      </c>
      <c r="I5" s="117">
        <f>F5+H5</f>
        <v>0</v>
      </c>
      <c r="J5" s="70"/>
    </row>
    <row r="6" spans="1:10" ht="24.75" customHeight="1">
      <c r="A6" s="112"/>
      <c r="B6" s="25"/>
      <c r="C6" s="25"/>
      <c r="D6" s="253" t="s">
        <v>34</v>
      </c>
      <c r="E6" s="254"/>
      <c r="F6" s="211">
        <f>SUM(F3:F5)</f>
        <v>0</v>
      </c>
      <c r="G6" s="211"/>
      <c r="H6" s="211">
        <f>SUM(H3:H5)</f>
        <v>0</v>
      </c>
      <c r="I6" s="212">
        <f>SUM(I3:I5)</f>
        <v>0</v>
      </c>
      <c r="J6" s="25"/>
    </row>
  </sheetData>
  <sheetProtection selectLockedCells="1" selectUnlockedCells="1"/>
  <mergeCells count="1">
    <mergeCell ref="D6:E6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6"/>
  <sheetViews>
    <sheetView view="pageLayout" workbookViewId="0" topLeftCell="A1">
      <selection activeCell="J9" sqref="J9"/>
    </sheetView>
  </sheetViews>
  <sheetFormatPr defaultColWidth="9.140625" defaultRowHeight="12.75" customHeight="1"/>
  <cols>
    <col min="1" max="1" width="3.421875" style="0" customWidth="1"/>
    <col min="2" max="2" width="54.140625" style="0" customWidth="1"/>
    <col min="3" max="3" width="8.00390625" style="0" customWidth="1"/>
    <col min="4" max="4" width="7.57421875" style="0" customWidth="1"/>
    <col min="5" max="5" width="8.00390625" style="0" customWidth="1"/>
    <col min="6" max="6" width="13.421875" style="0" customWidth="1"/>
    <col min="7" max="7" width="7.8515625" style="0" customWidth="1"/>
    <col min="9" max="9" width="12.421875" style="0" customWidth="1"/>
    <col min="10" max="10" width="20.7109375" style="0" customWidth="1"/>
  </cols>
  <sheetData>
    <row r="1" spans="1:10" ht="60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116</v>
      </c>
      <c r="G1" s="31" t="s">
        <v>46</v>
      </c>
      <c r="H1" s="30" t="s">
        <v>47</v>
      </c>
      <c r="I1" s="30" t="s">
        <v>48</v>
      </c>
      <c r="J1" s="137" t="s">
        <v>117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138">
        <v>10</v>
      </c>
    </row>
    <row r="3" spans="1:10" ht="86.25" customHeight="1">
      <c r="A3" s="61">
        <v>1</v>
      </c>
      <c r="B3" s="136" t="s">
        <v>118</v>
      </c>
      <c r="C3" s="45">
        <v>2200</v>
      </c>
      <c r="D3" s="139"/>
      <c r="E3" s="140">
        <f>D3*G3+D3</f>
        <v>0</v>
      </c>
      <c r="F3" s="64">
        <f>C3*D3</f>
        <v>0</v>
      </c>
      <c r="G3" s="84"/>
      <c r="H3" s="64">
        <f>F3*G3</f>
        <v>0</v>
      </c>
      <c r="I3" s="64">
        <f>F3+H3</f>
        <v>0</v>
      </c>
      <c r="J3" s="141"/>
    </row>
    <row r="4" spans="1:10" ht="76.5" customHeight="1">
      <c r="A4" s="61">
        <v>2</v>
      </c>
      <c r="B4" s="136" t="s">
        <v>119</v>
      </c>
      <c r="C4" s="142">
        <v>1800</v>
      </c>
      <c r="D4" s="139"/>
      <c r="E4" s="140">
        <f>D4*G4+D4</f>
        <v>0</v>
      </c>
      <c r="F4" s="64">
        <f>C4*D4</f>
        <v>0</v>
      </c>
      <c r="G4" s="84"/>
      <c r="H4" s="64">
        <f>F4*G4</f>
        <v>0</v>
      </c>
      <c r="I4" s="64">
        <f>F4+H4</f>
        <v>0</v>
      </c>
      <c r="J4" s="141"/>
    </row>
    <row r="5" spans="1:10" ht="72" customHeight="1">
      <c r="A5" s="67">
        <v>3</v>
      </c>
      <c r="B5" s="115" t="s">
        <v>120</v>
      </c>
      <c r="C5" s="143">
        <v>600</v>
      </c>
      <c r="D5" s="144"/>
      <c r="E5" s="145">
        <f>D5*G5+D5</f>
        <v>0</v>
      </c>
      <c r="F5" s="117">
        <f>C5*D5</f>
        <v>0</v>
      </c>
      <c r="G5" s="118"/>
      <c r="H5" s="117">
        <f>F5*G5</f>
        <v>0</v>
      </c>
      <c r="I5" s="117">
        <f>F5+H5</f>
        <v>0</v>
      </c>
      <c r="J5" s="146"/>
    </row>
    <row r="6" spans="1:10" ht="29.25" customHeight="1">
      <c r="A6" s="112"/>
      <c r="B6" s="147"/>
      <c r="C6" s="112"/>
      <c r="D6" s="253" t="s">
        <v>34</v>
      </c>
      <c r="E6" s="254"/>
      <c r="F6" s="211">
        <f>SUM(F3:F5)</f>
        <v>0</v>
      </c>
      <c r="G6" s="211"/>
      <c r="H6" s="211">
        <f>SUM(H3:H5)</f>
        <v>0</v>
      </c>
      <c r="I6" s="212">
        <f>SUM(I3:I5)</f>
        <v>0</v>
      </c>
      <c r="J6" s="112"/>
    </row>
  </sheetData>
  <sheetProtection selectLockedCells="1" selectUnlockedCells="1"/>
  <mergeCells count="1">
    <mergeCell ref="D6:E6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B10" sqref="B10:B11"/>
    </sheetView>
  </sheetViews>
  <sheetFormatPr defaultColWidth="9.140625" defaultRowHeight="12.75" customHeight="1"/>
  <cols>
    <col min="1" max="1" width="7.421875" style="0" customWidth="1"/>
    <col min="2" max="2" width="45.7109375" style="0" customWidth="1"/>
    <col min="6" max="6" width="11.7109375" style="0" customWidth="1"/>
    <col min="9" max="9" width="11.8515625" style="0" customWidth="1"/>
    <col min="10" max="10" width="14.28125" style="0" customWidth="1"/>
  </cols>
  <sheetData>
    <row r="1" spans="1:10" ht="95.2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82</v>
      </c>
      <c r="G1" s="31" t="s">
        <v>46</v>
      </c>
      <c r="H1" s="30" t="s">
        <v>47</v>
      </c>
      <c r="I1" s="30" t="s">
        <v>48</v>
      </c>
      <c r="J1" s="137" t="s">
        <v>112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8</v>
      </c>
      <c r="J2" s="138">
        <v>9</v>
      </c>
    </row>
    <row r="3" spans="1:10" ht="35.25" customHeight="1">
      <c r="A3" s="61">
        <v>1</v>
      </c>
      <c r="B3" s="136" t="s">
        <v>121</v>
      </c>
      <c r="C3" s="45">
        <v>600</v>
      </c>
      <c r="D3" s="144"/>
      <c r="E3" s="145">
        <f>D3*G3+D3</f>
        <v>0</v>
      </c>
      <c r="F3" s="117">
        <f>C3*D3</f>
        <v>0</v>
      </c>
      <c r="G3" s="118"/>
      <c r="H3" s="117">
        <f>F3*G3</f>
        <v>0</v>
      </c>
      <c r="I3" s="117">
        <f>F3+H3</f>
        <v>0</v>
      </c>
      <c r="J3" s="141"/>
    </row>
    <row r="4" spans="1:10" ht="27" customHeight="1">
      <c r="A4" s="112"/>
      <c r="B4" s="147"/>
      <c r="C4" s="112"/>
      <c r="D4" s="253" t="s">
        <v>34</v>
      </c>
      <c r="E4" s="254"/>
      <c r="F4" s="211">
        <f>SUM(F3:F3)</f>
        <v>0</v>
      </c>
      <c r="G4" s="211"/>
      <c r="H4" s="211">
        <f>SUM(H3:H3)</f>
        <v>0</v>
      </c>
      <c r="I4" s="212">
        <f>SUM(I3:I3)</f>
        <v>0</v>
      </c>
      <c r="J4" s="112"/>
    </row>
    <row r="65536" ht="12.75"/>
  </sheetData>
  <sheetProtection selectLockedCells="1" selectUnlockedCells="1"/>
  <mergeCells count="1">
    <mergeCell ref="D4:E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I3" sqref="I3"/>
    </sheetView>
  </sheetViews>
  <sheetFormatPr defaultColWidth="9.140625" defaultRowHeight="12.75" customHeight="1"/>
  <cols>
    <col min="1" max="1" width="4.00390625" style="0" customWidth="1"/>
    <col min="2" max="2" width="48.28125" style="0" customWidth="1"/>
    <col min="3" max="3" width="6.57421875" style="0" customWidth="1"/>
    <col min="4" max="4" width="10.140625" style="0" customWidth="1"/>
    <col min="5" max="5" width="10.28125" style="0" customWidth="1"/>
    <col min="6" max="6" width="11.8515625" style="0" customWidth="1"/>
    <col min="7" max="7" width="8.140625" style="0" customWidth="1"/>
    <col min="8" max="8" width="11.140625" style="0" customWidth="1"/>
    <col min="9" max="9" width="11.7109375" style="0" customWidth="1"/>
    <col min="10" max="10" width="16.140625" style="0" customWidth="1"/>
  </cols>
  <sheetData>
    <row r="1" spans="1:10" ht="60.75" customHeight="1">
      <c r="A1" s="148" t="s">
        <v>122</v>
      </c>
      <c r="B1" s="29" t="s">
        <v>1</v>
      </c>
      <c r="C1" s="29" t="s">
        <v>91</v>
      </c>
      <c r="D1" s="30" t="s">
        <v>4</v>
      </c>
      <c r="E1" s="30" t="s">
        <v>63</v>
      </c>
      <c r="F1" s="30" t="s">
        <v>123</v>
      </c>
      <c r="G1" s="31" t="s">
        <v>46</v>
      </c>
      <c r="H1" s="30" t="s">
        <v>47</v>
      </c>
      <c r="I1" s="30" t="s">
        <v>48</v>
      </c>
      <c r="J1" s="59" t="s">
        <v>88</v>
      </c>
    </row>
    <row r="2" spans="1:10" ht="12.75" customHeight="1">
      <c r="A2" s="149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60">
        <v>10</v>
      </c>
    </row>
    <row r="3" spans="1:10" ht="78" customHeight="1">
      <c r="A3" s="61">
        <v>1</v>
      </c>
      <c r="B3" s="136" t="s">
        <v>124</v>
      </c>
      <c r="C3" s="45">
        <v>20</v>
      </c>
      <c r="D3" s="64"/>
      <c r="E3" s="64">
        <f>D3*G3+D3</f>
        <v>0</v>
      </c>
      <c r="F3" s="64">
        <f>C3*D3</f>
        <v>0</v>
      </c>
      <c r="G3" s="84"/>
      <c r="H3" s="64">
        <f>F3*G3</f>
        <v>0</v>
      </c>
      <c r="I3" s="64">
        <f>F3+H3</f>
        <v>0</v>
      </c>
      <c r="J3" s="150"/>
    </row>
    <row r="4" spans="1:10" ht="21.75" customHeight="1">
      <c r="A4" s="58"/>
      <c r="B4" s="151"/>
      <c r="C4" s="152"/>
      <c r="D4" s="26" t="s">
        <v>34</v>
      </c>
      <c r="E4" s="153"/>
      <c r="F4" s="154">
        <f>SUM(F3:F3)</f>
        <v>0</v>
      </c>
      <c r="G4" s="153"/>
      <c r="H4" s="154">
        <f>SUM(H3:H3)</f>
        <v>0</v>
      </c>
      <c r="I4" s="155">
        <f>SUM(I3:I3)</f>
        <v>0</v>
      </c>
      <c r="J4" s="152"/>
    </row>
    <row r="65536" ht="12.75"/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view="pageLayout" workbookViewId="0" topLeftCell="A1">
      <selection activeCell="B6" sqref="B6"/>
    </sheetView>
  </sheetViews>
  <sheetFormatPr defaultColWidth="9.140625" defaultRowHeight="12.75"/>
  <cols>
    <col min="1" max="1" width="6.57421875" style="0" customWidth="1"/>
    <col min="2" max="2" width="46.57421875" style="0" customWidth="1"/>
    <col min="6" max="6" width="12.28125" style="0" customWidth="1"/>
    <col min="9" max="9" width="11.57421875" style="0" customWidth="1"/>
    <col min="10" max="10" width="16.7109375" style="0" customWidth="1"/>
  </cols>
  <sheetData>
    <row r="1" spans="1:11" s="156" customFormat="1" ht="104.25" customHeight="1">
      <c r="A1" s="218" t="s">
        <v>0</v>
      </c>
      <c r="B1" s="219" t="s">
        <v>1</v>
      </c>
      <c r="C1" s="219" t="s">
        <v>44</v>
      </c>
      <c r="D1" s="220" t="s">
        <v>4</v>
      </c>
      <c r="E1" s="220" t="s">
        <v>63</v>
      </c>
      <c r="F1" s="220" t="s">
        <v>71</v>
      </c>
      <c r="G1" s="221" t="s">
        <v>46</v>
      </c>
      <c r="H1" s="220" t="s">
        <v>47</v>
      </c>
      <c r="I1" s="220" t="s">
        <v>48</v>
      </c>
      <c r="J1" s="222" t="s">
        <v>72</v>
      </c>
      <c r="K1" s="213"/>
    </row>
    <row r="2" spans="1:11" s="156" customFormat="1" ht="14.25" customHeight="1">
      <c r="A2" s="223">
        <v>1</v>
      </c>
      <c r="B2" s="214">
        <v>2</v>
      </c>
      <c r="C2" s="214">
        <v>3</v>
      </c>
      <c r="D2" s="214">
        <v>4</v>
      </c>
      <c r="E2" s="214">
        <v>5</v>
      </c>
      <c r="F2" s="214">
        <v>6</v>
      </c>
      <c r="G2" s="214">
        <v>7</v>
      </c>
      <c r="H2" s="214">
        <v>8</v>
      </c>
      <c r="I2" s="214">
        <v>9</v>
      </c>
      <c r="J2" s="224">
        <v>10</v>
      </c>
      <c r="K2" s="213"/>
    </row>
    <row r="3" spans="1:11" s="156" customFormat="1" ht="97.5" customHeight="1">
      <c r="A3" s="225">
        <v>1</v>
      </c>
      <c r="B3" s="231" t="s">
        <v>132</v>
      </c>
      <c r="C3" s="215">
        <v>30</v>
      </c>
      <c r="D3" s="216"/>
      <c r="E3" s="216">
        <f>D3*G3+D3</f>
        <v>0</v>
      </c>
      <c r="F3" s="216">
        <f>C3*D3</f>
        <v>0</v>
      </c>
      <c r="G3" s="217"/>
      <c r="H3" s="216">
        <f>F3*G3</f>
        <v>0</v>
      </c>
      <c r="I3" s="216">
        <f>F3+H3</f>
        <v>0</v>
      </c>
      <c r="J3" s="226"/>
      <c r="K3" s="213"/>
    </row>
    <row r="4" spans="1:11" s="156" customFormat="1" ht="90" customHeight="1">
      <c r="A4" s="225">
        <v>2</v>
      </c>
      <c r="B4" s="231" t="s">
        <v>133</v>
      </c>
      <c r="C4" s="215">
        <v>100</v>
      </c>
      <c r="D4" s="216"/>
      <c r="E4" s="216">
        <f>D4*G4+D4</f>
        <v>0</v>
      </c>
      <c r="F4" s="216">
        <f>C4*D4</f>
        <v>0</v>
      </c>
      <c r="G4" s="217"/>
      <c r="H4" s="216">
        <f>F4*G4</f>
        <v>0</v>
      </c>
      <c r="I4" s="216">
        <f>F4+H4</f>
        <v>0</v>
      </c>
      <c r="J4" s="226"/>
      <c r="K4" s="213"/>
    </row>
    <row r="5" spans="1:11" s="156" customFormat="1" ht="99" customHeight="1" thickBot="1">
      <c r="A5" s="227">
        <v>3</v>
      </c>
      <c r="B5" s="232" t="s">
        <v>134</v>
      </c>
      <c r="C5" s="228">
        <v>15</v>
      </c>
      <c r="D5" s="229"/>
      <c r="E5" s="233">
        <f>D5*G5+D5</f>
        <v>0</v>
      </c>
      <c r="F5" s="233">
        <f>C5*D5</f>
        <v>0</v>
      </c>
      <c r="G5" s="234"/>
      <c r="H5" s="233">
        <f>F5*G5</f>
        <v>0</v>
      </c>
      <c r="I5" s="233">
        <f>F5+H5</f>
        <v>0</v>
      </c>
      <c r="J5" s="230"/>
      <c r="K5" s="213"/>
    </row>
    <row r="6" spans="5:9" ht="28.5" customHeight="1" thickBot="1">
      <c r="E6" s="235" t="s">
        <v>34</v>
      </c>
      <c r="F6" s="237">
        <f>SUM(F3:F5)</f>
        <v>0</v>
      </c>
      <c r="G6" s="236"/>
      <c r="H6" s="238">
        <f>SUM(H3:H5)</f>
        <v>0</v>
      </c>
      <c r="I6" s="239">
        <f>SUM(I3:I5)</f>
        <v>0</v>
      </c>
    </row>
    <row r="7" ht="12.75" customHeight="1"/>
    <row r="9" spans="4:9" ht="14.25" customHeight="1">
      <c r="D9" s="156"/>
      <c r="I9" s="156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2"/>
  <headerFooter alignWithMargins="0">
    <oddHeader>&amp;LGCR/36/ZP/2020&amp;C&amp;A</oddHeader>
    <oddFooter>&amp;C1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E15" sqref="E15"/>
    </sheetView>
  </sheetViews>
  <sheetFormatPr defaultColWidth="9.140625" defaultRowHeight="12.75" customHeight="1"/>
  <cols>
    <col min="1" max="1" width="6.421875" style="0" customWidth="1"/>
    <col min="2" max="2" width="41.00390625" style="0" customWidth="1"/>
    <col min="6" max="6" width="12.57421875" style="0" customWidth="1"/>
    <col min="9" max="9" width="12.00390625" style="0" customWidth="1"/>
    <col min="10" max="10" width="15.8515625" style="0" customWidth="1"/>
  </cols>
  <sheetData>
    <row r="1" spans="1:10" ht="101.2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82</v>
      </c>
      <c r="G1" s="31" t="s">
        <v>46</v>
      </c>
      <c r="H1" s="30" t="s">
        <v>47</v>
      </c>
      <c r="I1" s="30" t="s">
        <v>48</v>
      </c>
      <c r="J1" s="59" t="s">
        <v>83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</row>
    <row r="3" spans="1:10" ht="53.25" customHeight="1">
      <c r="A3" s="96">
        <v>1</v>
      </c>
      <c r="B3" s="115" t="s">
        <v>125</v>
      </c>
      <c r="C3" s="98">
        <v>600</v>
      </c>
      <c r="D3" s="157"/>
      <c r="E3" s="99">
        <f>D3*G3+D3</f>
        <v>0</v>
      </c>
      <c r="F3" s="100">
        <f>C3*D3</f>
        <v>0</v>
      </c>
      <c r="G3" s="101"/>
      <c r="H3" s="100">
        <f>F3*G3</f>
        <v>0</v>
      </c>
      <c r="I3" s="100">
        <f>F3+H3</f>
        <v>0</v>
      </c>
      <c r="J3" s="70"/>
    </row>
    <row r="4" spans="1:10" ht="25.5" customHeight="1">
      <c r="A4" s="152"/>
      <c r="B4" s="152"/>
      <c r="C4" s="152"/>
      <c r="D4" s="152"/>
      <c r="E4" s="173" t="s">
        <v>34</v>
      </c>
      <c r="F4" s="240">
        <f>SUM(F3:F3)</f>
        <v>0</v>
      </c>
      <c r="G4" s="241"/>
      <c r="H4" s="240">
        <f>SUM(H3:H3)</f>
        <v>0</v>
      </c>
      <c r="I4" s="242">
        <f>SUM(I3:I3)</f>
        <v>0</v>
      </c>
      <c r="J4" s="158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view="pageLayout" workbookViewId="0" topLeftCell="A4">
      <selection activeCell="B3" sqref="B3"/>
    </sheetView>
  </sheetViews>
  <sheetFormatPr defaultColWidth="9.140625" defaultRowHeight="12.75" customHeight="1"/>
  <cols>
    <col min="1" max="1" width="4.00390625" style="0" customWidth="1"/>
    <col min="2" max="2" width="41.28125" style="0" customWidth="1"/>
    <col min="3" max="3" width="10.28125" style="0" customWidth="1"/>
    <col min="4" max="4" width="7.7109375" style="0" customWidth="1"/>
    <col min="5" max="5" width="13.00390625" style="0" customWidth="1"/>
    <col min="6" max="6" width="13.8515625" style="0" customWidth="1"/>
    <col min="9" max="9" width="13.421875" style="0" customWidth="1"/>
    <col min="10" max="10" width="15.57421875" style="0" customWidth="1"/>
  </cols>
  <sheetData>
    <row r="1" spans="1:10" ht="78" customHeight="1">
      <c r="A1" s="28" t="s">
        <v>0</v>
      </c>
      <c r="B1" s="29" t="s">
        <v>1</v>
      </c>
      <c r="C1" s="29" t="s">
        <v>2</v>
      </c>
      <c r="D1" s="29" t="s">
        <v>3</v>
      </c>
      <c r="E1" s="30" t="s">
        <v>4</v>
      </c>
      <c r="F1" s="30" t="s">
        <v>35</v>
      </c>
      <c r="G1" s="31" t="s">
        <v>36</v>
      </c>
      <c r="H1" s="30" t="s">
        <v>37</v>
      </c>
      <c r="I1" s="30" t="s">
        <v>38</v>
      </c>
      <c r="J1" s="32" t="s">
        <v>39</v>
      </c>
    </row>
    <row r="2" spans="1:10" ht="12.75" customHeight="1">
      <c r="A2" s="33">
        <v>1</v>
      </c>
      <c r="B2" s="34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36">
        <v>10</v>
      </c>
    </row>
    <row r="3" spans="1:10" ht="134.25" customHeight="1">
      <c r="A3" s="37">
        <v>1</v>
      </c>
      <c r="B3" s="38" t="s">
        <v>40</v>
      </c>
      <c r="C3" s="39" t="s">
        <v>24</v>
      </c>
      <c r="D3" s="39">
        <v>10</v>
      </c>
      <c r="E3" s="40"/>
      <c r="F3" s="41">
        <f>D3*E3</f>
        <v>0</v>
      </c>
      <c r="G3" s="42"/>
      <c r="H3" s="41">
        <f>F3*G3</f>
        <v>0</v>
      </c>
      <c r="I3" s="41">
        <f>F3+H3</f>
        <v>0</v>
      </c>
      <c r="J3" s="43"/>
    </row>
    <row r="4" spans="1:10" ht="105" customHeight="1">
      <c r="A4" s="44">
        <v>2</v>
      </c>
      <c r="B4" s="38" t="s">
        <v>41</v>
      </c>
      <c r="C4" s="39" t="s">
        <v>24</v>
      </c>
      <c r="D4" s="45">
        <v>450</v>
      </c>
      <c r="E4" s="40"/>
      <c r="F4" s="41">
        <f>D4*E4</f>
        <v>0</v>
      </c>
      <c r="G4" s="42"/>
      <c r="H4" s="41">
        <f>F4*G4</f>
        <v>0</v>
      </c>
      <c r="I4" s="41">
        <f>F4+H4</f>
        <v>0</v>
      </c>
      <c r="J4" s="46"/>
    </row>
    <row r="5" spans="1:10" ht="219" customHeight="1">
      <c r="A5" s="44">
        <v>3</v>
      </c>
      <c r="B5" s="38" t="s">
        <v>42</v>
      </c>
      <c r="C5" s="39" t="s">
        <v>24</v>
      </c>
      <c r="D5" s="45">
        <v>10</v>
      </c>
      <c r="E5" s="40"/>
      <c r="F5" s="41">
        <f>D5*E5</f>
        <v>0</v>
      </c>
      <c r="G5" s="42"/>
      <c r="H5" s="41">
        <f>F5*G5</f>
        <v>0</v>
      </c>
      <c r="I5" s="41">
        <f>F5+H5</f>
        <v>0</v>
      </c>
      <c r="J5" s="46"/>
    </row>
    <row r="6" spans="1:10" ht="104.25" customHeight="1">
      <c r="A6" s="47">
        <v>4</v>
      </c>
      <c r="B6" s="48" t="s">
        <v>43</v>
      </c>
      <c r="C6" s="49" t="s">
        <v>24</v>
      </c>
      <c r="D6" s="50">
        <v>10</v>
      </c>
      <c r="E6" s="51"/>
      <c r="F6" s="41">
        <f>D6*E6</f>
        <v>0</v>
      </c>
      <c r="G6" s="53"/>
      <c r="H6" s="41">
        <f>F6*G6</f>
        <v>0</v>
      </c>
      <c r="I6" s="52">
        <f>F6+H6</f>
        <v>0</v>
      </c>
      <c r="J6" s="54"/>
    </row>
    <row r="7" spans="2:10" ht="27" customHeight="1">
      <c r="B7" s="55"/>
      <c r="C7" s="24"/>
      <c r="D7" s="24"/>
      <c r="E7" s="56" t="s">
        <v>34</v>
      </c>
      <c r="F7" s="57">
        <f>SUM(F3:F6)</f>
        <v>0</v>
      </c>
      <c r="G7" s="56"/>
      <c r="H7" s="57">
        <f>SUM(H3:H6)</f>
        <v>0</v>
      </c>
      <c r="I7" s="57">
        <f>SUM(I3:I6)</f>
        <v>0</v>
      </c>
      <c r="J7" s="58"/>
    </row>
    <row r="65536" ht="12.75"/>
  </sheetData>
  <sheetProtection selectLockedCells="1" selectUnlockedCells="1"/>
  <printOptions/>
  <pageMargins left="0.2361111111111111" right="0.2361111111111111" top="0.7486111111111111" bottom="0.31527777777777777" header="0.31527777777777777" footer="0.31527777777777777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7"/>
  <sheetViews>
    <sheetView view="pageLayout" workbookViewId="0" topLeftCell="A1">
      <selection activeCell="E18" sqref="E18"/>
    </sheetView>
  </sheetViews>
  <sheetFormatPr defaultColWidth="9.140625" defaultRowHeight="12.75" customHeight="1"/>
  <cols>
    <col min="1" max="1" width="6.57421875" style="0" customWidth="1"/>
    <col min="2" max="2" width="45.57421875" style="0" customWidth="1"/>
    <col min="3" max="3" width="8.421875" style="0" customWidth="1"/>
    <col min="4" max="5" width="10.421875" style="0" customWidth="1"/>
    <col min="6" max="6" width="11.8515625" style="0" customWidth="1"/>
    <col min="7" max="7" width="8.00390625" style="0" customWidth="1"/>
    <col min="8" max="8" width="10.140625" style="0" customWidth="1"/>
    <col min="9" max="9" width="10.8515625" style="0" customWidth="1"/>
    <col min="10" max="10" width="12.7109375" style="0" customWidth="1"/>
  </cols>
  <sheetData>
    <row r="1" spans="1:10" ht="60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45</v>
      </c>
      <c r="G1" s="31" t="s">
        <v>46</v>
      </c>
      <c r="H1" s="30" t="s">
        <v>126</v>
      </c>
      <c r="I1" s="30" t="s">
        <v>48</v>
      </c>
      <c r="J1" s="59" t="s">
        <v>59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</row>
    <row r="3" spans="1:10" ht="35.25" customHeight="1">
      <c r="A3" s="90">
        <v>1</v>
      </c>
      <c r="B3" s="108" t="s">
        <v>127</v>
      </c>
      <c r="C3" s="92">
        <v>50</v>
      </c>
      <c r="D3" s="93"/>
      <c r="E3" s="93">
        <f>D3*G3+D3</f>
        <v>0</v>
      </c>
      <c r="F3" s="94">
        <f>C3*D3</f>
        <v>0</v>
      </c>
      <c r="G3" s="95"/>
      <c r="H3" s="94">
        <f>F3*G3</f>
        <v>0</v>
      </c>
      <c r="I3" s="94">
        <f>F3+H3</f>
        <v>0</v>
      </c>
      <c r="J3" s="66"/>
    </row>
    <row r="4" spans="1:10" ht="30.75" customHeight="1">
      <c r="A4" s="90">
        <v>2</v>
      </c>
      <c r="B4" s="159" t="s">
        <v>128</v>
      </c>
      <c r="C4" s="92">
        <v>50</v>
      </c>
      <c r="D4" s="93"/>
      <c r="E4" s="93">
        <f>D4*G4+D4</f>
        <v>0</v>
      </c>
      <c r="F4" s="94">
        <f>C4*D4</f>
        <v>0</v>
      </c>
      <c r="G4" s="95"/>
      <c r="H4" s="94">
        <f>F4*G4</f>
        <v>0</v>
      </c>
      <c r="I4" s="94">
        <f>F4+H4</f>
        <v>0</v>
      </c>
      <c r="J4" s="66"/>
    </row>
    <row r="5" spans="1:10" ht="29.25" customHeight="1">
      <c r="A5" s="90">
        <v>3</v>
      </c>
      <c r="B5" s="108" t="s">
        <v>129</v>
      </c>
      <c r="C5" s="92">
        <v>50</v>
      </c>
      <c r="D5" s="93"/>
      <c r="E5" s="93">
        <f>D5*G5+D5</f>
        <v>0</v>
      </c>
      <c r="F5" s="94">
        <f>C5*D5</f>
        <v>0</v>
      </c>
      <c r="G5" s="95"/>
      <c r="H5" s="94">
        <f>F5*G5</f>
        <v>0</v>
      </c>
      <c r="I5" s="94">
        <f>F5+H5</f>
        <v>0</v>
      </c>
      <c r="J5" s="66"/>
    </row>
    <row r="6" spans="1:10" ht="40.5" customHeight="1">
      <c r="A6" s="47">
        <v>4</v>
      </c>
      <c r="B6" s="160" t="s">
        <v>130</v>
      </c>
      <c r="C6" s="121">
        <v>50</v>
      </c>
      <c r="D6" s="161"/>
      <c r="E6" s="99">
        <f>D6*G6+D6</f>
        <v>0</v>
      </c>
      <c r="F6" s="100">
        <f>C6*D6</f>
        <v>0</v>
      </c>
      <c r="G6" s="101"/>
      <c r="H6" s="100">
        <f>F6*G6</f>
        <v>0</v>
      </c>
      <c r="I6" s="100">
        <f>F6+H6</f>
        <v>0</v>
      </c>
      <c r="J6" s="119"/>
    </row>
    <row r="7" spans="5:10" ht="26.25" customHeight="1">
      <c r="E7" s="173" t="s">
        <v>34</v>
      </c>
      <c r="F7" s="243">
        <f>SUM(F3:F6)</f>
        <v>0</v>
      </c>
      <c r="G7" s="244"/>
      <c r="H7" s="240">
        <f>SUM(H3:H6)</f>
        <v>0</v>
      </c>
      <c r="I7" s="242">
        <f>SUM(I3:I6)</f>
        <v>0</v>
      </c>
      <c r="J7" s="162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B15" sqref="B15"/>
    </sheetView>
  </sheetViews>
  <sheetFormatPr defaultColWidth="9.140625" defaultRowHeight="12.75" customHeight="1"/>
  <cols>
    <col min="1" max="1" width="6.8515625" style="0" customWidth="1"/>
    <col min="2" max="2" width="51.28125" style="0" customWidth="1"/>
    <col min="5" max="5" width="12.57421875" style="0" customWidth="1"/>
    <col min="8" max="8" width="11.8515625" style="0" customWidth="1"/>
    <col min="9" max="9" width="19.7109375" style="0" customWidth="1"/>
  </cols>
  <sheetData>
    <row r="1" spans="1:9" ht="72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45</v>
      </c>
      <c r="F1" s="31" t="s">
        <v>46</v>
      </c>
      <c r="G1" s="30" t="s">
        <v>47</v>
      </c>
      <c r="H1" s="30" t="s">
        <v>48</v>
      </c>
      <c r="I1" s="59" t="s">
        <v>49</v>
      </c>
    </row>
    <row r="2" spans="1:9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60">
        <v>9</v>
      </c>
    </row>
    <row r="3" spans="1:9" ht="24.75" customHeight="1">
      <c r="A3" s="61">
        <v>1</v>
      </c>
      <c r="B3" s="62" t="s">
        <v>50</v>
      </c>
      <c r="C3" s="63">
        <v>100</v>
      </c>
      <c r="D3" s="64"/>
      <c r="E3" s="64">
        <f>C3*D3</f>
        <v>0</v>
      </c>
      <c r="F3" s="65"/>
      <c r="G3" s="64">
        <f>E3*F3</f>
        <v>0</v>
      </c>
      <c r="H3" s="64">
        <f>E3+G3</f>
        <v>0</v>
      </c>
      <c r="I3" s="66"/>
    </row>
    <row r="4" spans="1:9" ht="12.75" customHeight="1">
      <c r="A4" s="61">
        <v>2</v>
      </c>
      <c r="B4" s="45" t="s">
        <v>51</v>
      </c>
      <c r="C4" s="63">
        <v>300</v>
      </c>
      <c r="D4" s="64"/>
      <c r="E4" s="64">
        <f>C4*D4</f>
        <v>0</v>
      </c>
      <c r="F4" s="65"/>
      <c r="G4" s="64">
        <f>E4*F4</f>
        <v>0</v>
      </c>
      <c r="H4" s="64">
        <f>E4+G4</f>
        <v>0</v>
      </c>
      <c r="I4" s="66"/>
    </row>
    <row r="5" spans="1:9" ht="12.75" customHeight="1" thickBot="1">
      <c r="A5" s="67">
        <v>3</v>
      </c>
      <c r="B5" s="68" t="s">
        <v>52</v>
      </c>
      <c r="C5" s="69">
        <v>50</v>
      </c>
      <c r="D5" s="117"/>
      <c r="E5" s="117">
        <f>C5*D5</f>
        <v>0</v>
      </c>
      <c r="F5" s="163"/>
      <c r="G5" s="117">
        <f>E5*F5</f>
        <v>0</v>
      </c>
      <c r="H5" s="117">
        <f>E5+G5</f>
        <v>0</v>
      </c>
      <c r="I5" s="70"/>
    </row>
    <row r="6" spans="1:9" ht="28.5" customHeight="1" thickBot="1">
      <c r="A6" s="25"/>
      <c r="B6" s="25"/>
      <c r="C6" s="25"/>
      <c r="D6" s="164" t="s">
        <v>34</v>
      </c>
      <c r="E6" s="165">
        <f>SUM(E3:E5)</f>
        <v>0</v>
      </c>
      <c r="F6" s="165"/>
      <c r="G6" s="165">
        <f>SUM(G3:G5)</f>
        <v>0</v>
      </c>
      <c r="H6" s="166">
        <f>SUM(H3:H5)</f>
        <v>0</v>
      </c>
      <c r="I6" s="25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E13" sqref="E13:E14"/>
    </sheetView>
  </sheetViews>
  <sheetFormatPr defaultColWidth="9.140625" defaultRowHeight="12.75" customHeight="1"/>
  <cols>
    <col min="1" max="1" width="6.8515625" style="0" customWidth="1"/>
    <col min="2" max="2" width="43.8515625" style="0" customWidth="1"/>
    <col min="5" max="5" width="14.140625" style="0" customWidth="1"/>
    <col min="8" max="8" width="12.57421875" style="0" customWidth="1"/>
    <col min="9" max="9" width="18.8515625" style="0" customWidth="1"/>
  </cols>
  <sheetData>
    <row r="1" spans="1:9" ht="72.75" customHeight="1">
      <c r="A1" s="28" t="s">
        <v>0</v>
      </c>
      <c r="B1" s="29" t="s">
        <v>1</v>
      </c>
      <c r="C1" s="29" t="s">
        <v>53</v>
      </c>
      <c r="D1" s="30" t="s">
        <v>4</v>
      </c>
      <c r="E1" s="30" t="s">
        <v>45</v>
      </c>
      <c r="F1" s="31" t="s">
        <v>54</v>
      </c>
      <c r="G1" s="30" t="s">
        <v>55</v>
      </c>
      <c r="H1" s="30" t="s">
        <v>56</v>
      </c>
      <c r="I1" s="59" t="s">
        <v>57</v>
      </c>
    </row>
    <row r="2" spans="1:9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60">
        <v>9</v>
      </c>
    </row>
    <row r="3" spans="1:9" ht="45" customHeight="1" thickBot="1">
      <c r="A3" s="71">
        <v>1</v>
      </c>
      <c r="B3" s="72" t="s">
        <v>58</v>
      </c>
      <c r="C3" s="73">
        <v>450</v>
      </c>
      <c r="D3" s="167"/>
      <c r="E3" s="167">
        <f>C3*D3</f>
        <v>0</v>
      </c>
      <c r="F3" s="168"/>
      <c r="G3" s="167">
        <f>E3*F3</f>
        <v>0</v>
      </c>
      <c r="H3" s="167">
        <f>E3+G3</f>
        <v>0</v>
      </c>
      <c r="I3" s="74"/>
    </row>
    <row r="4" spans="1:9" ht="20.25" customHeight="1" thickBot="1">
      <c r="A4" s="75"/>
      <c r="B4" s="75"/>
      <c r="C4" s="75"/>
      <c r="D4" s="169" t="s">
        <v>34</v>
      </c>
      <c r="E4" s="170">
        <f>SUM(E3:E3)</f>
        <v>0</v>
      </c>
      <c r="F4" s="170"/>
      <c r="G4" s="170">
        <f>SUM(G3:G3)</f>
        <v>0</v>
      </c>
      <c r="H4" s="171">
        <f>SUM(H3:H3)</f>
        <v>0</v>
      </c>
      <c r="I4" s="75"/>
    </row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C10" sqref="C10"/>
    </sheetView>
  </sheetViews>
  <sheetFormatPr defaultColWidth="9.140625" defaultRowHeight="12.75" customHeight="1"/>
  <cols>
    <col min="1" max="1" width="5.421875" style="0" customWidth="1"/>
    <col min="2" max="2" width="58.7109375" style="0" customWidth="1"/>
    <col min="9" max="9" width="18.28125" style="0" customWidth="1"/>
  </cols>
  <sheetData>
    <row r="1" spans="1:9" ht="72.75" customHeight="1">
      <c r="A1" s="76" t="s">
        <v>0</v>
      </c>
      <c r="B1" s="77" t="s">
        <v>1</v>
      </c>
      <c r="C1" s="77" t="s">
        <v>44</v>
      </c>
      <c r="D1" s="78" t="s">
        <v>4</v>
      </c>
      <c r="E1" s="78" t="s">
        <v>45</v>
      </c>
      <c r="F1" s="79" t="s">
        <v>46</v>
      </c>
      <c r="G1" s="78" t="s">
        <v>47</v>
      </c>
      <c r="H1" s="78" t="s">
        <v>48</v>
      </c>
      <c r="I1" s="80" t="s">
        <v>59</v>
      </c>
    </row>
    <row r="2" spans="1:9" ht="12.75" customHeight="1">
      <c r="A2" s="81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82">
        <v>9</v>
      </c>
    </row>
    <row r="3" spans="1:9" ht="85.5" customHeight="1">
      <c r="A3" s="83">
        <v>1</v>
      </c>
      <c r="B3" s="178" t="s">
        <v>60</v>
      </c>
      <c r="C3" s="63">
        <v>20</v>
      </c>
      <c r="D3" s="64"/>
      <c r="E3" s="64">
        <f>C3*D3</f>
        <v>0</v>
      </c>
      <c r="F3" s="84"/>
      <c r="G3" s="64">
        <f>E3*F3</f>
        <v>0</v>
      </c>
      <c r="H3" s="64">
        <f>E3+G3</f>
        <v>0</v>
      </c>
      <c r="I3" s="85"/>
    </row>
    <row r="4" spans="1:9" ht="75.75" customHeight="1">
      <c r="A4" s="83">
        <v>2</v>
      </c>
      <c r="B4" s="178" t="s">
        <v>61</v>
      </c>
      <c r="C4" s="63">
        <v>15</v>
      </c>
      <c r="D4" s="64"/>
      <c r="E4" s="64">
        <f>C4*D4</f>
        <v>0</v>
      </c>
      <c r="F4" s="84"/>
      <c r="G4" s="64">
        <f>E4*F4</f>
        <v>0</v>
      </c>
      <c r="H4" s="64">
        <f>E4+G4</f>
        <v>0</v>
      </c>
      <c r="I4" s="85"/>
    </row>
    <row r="5" spans="1:9" ht="69.75" customHeight="1">
      <c r="A5" s="86">
        <v>3</v>
      </c>
      <c r="B5" s="179" t="s">
        <v>62</v>
      </c>
      <c r="C5" s="87">
        <v>5</v>
      </c>
      <c r="D5" s="117"/>
      <c r="E5" s="117">
        <f>C5*D5</f>
        <v>0</v>
      </c>
      <c r="F5" s="118"/>
      <c r="G5" s="117">
        <f>E5*F5</f>
        <v>0</v>
      </c>
      <c r="H5" s="117">
        <f>E5+G5</f>
        <v>0</v>
      </c>
      <c r="I5" s="88"/>
    </row>
    <row r="6" spans="2:8" ht="26.25" customHeight="1">
      <c r="B6" s="25"/>
      <c r="D6" s="164" t="s">
        <v>34</v>
      </c>
      <c r="E6" s="180">
        <f>SUM(E3:E5)</f>
        <v>0</v>
      </c>
      <c r="F6" s="181"/>
      <c r="G6" s="180">
        <f>SUM(G3:G5)</f>
        <v>0</v>
      </c>
      <c r="H6" s="182">
        <f>SUM(H3:H5)</f>
        <v>0</v>
      </c>
    </row>
    <row r="65536" ht="12.75"/>
  </sheetData>
  <sheetProtection selectLockedCells="1" selectUnlockedCells="1"/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view="pageLayout" workbookViewId="0" topLeftCell="A1">
      <selection activeCell="I12" sqref="I12"/>
    </sheetView>
  </sheetViews>
  <sheetFormatPr defaultColWidth="9.140625" defaultRowHeight="12.75" customHeight="1"/>
  <cols>
    <col min="1" max="1" width="6.28125" style="0" customWidth="1"/>
    <col min="2" max="2" width="45.00390625" style="0" customWidth="1"/>
    <col min="3" max="3" width="10.140625" style="0" customWidth="1"/>
    <col min="6" max="6" width="13.421875" style="0" customWidth="1"/>
    <col min="9" max="9" width="12.421875" style="0" customWidth="1"/>
    <col min="10" max="10" width="17.00390625" style="0" customWidth="1"/>
  </cols>
  <sheetData>
    <row r="1" spans="1:10" ht="72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45</v>
      </c>
      <c r="G1" s="31" t="s">
        <v>46</v>
      </c>
      <c r="H1" s="30" t="s">
        <v>47</v>
      </c>
      <c r="I1" s="30" t="s">
        <v>48</v>
      </c>
      <c r="J1" s="59" t="s">
        <v>59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</row>
    <row r="3" spans="1:10" ht="152.25" customHeight="1">
      <c r="A3" s="90">
        <v>1</v>
      </c>
      <c r="B3" s="91" t="s">
        <v>64</v>
      </c>
      <c r="C3" s="92">
        <v>3500</v>
      </c>
      <c r="D3" s="93"/>
      <c r="E3" s="93">
        <f>D3+(D3*G3)</f>
        <v>0</v>
      </c>
      <c r="F3" s="94">
        <f>D3*C3</f>
        <v>0</v>
      </c>
      <c r="G3" s="95"/>
      <c r="H3" s="94">
        <f>F3*G3</f>
        <v>0</v>
      </c>
      <c r="I3" s="94">
        <f>F3+H3</f>
        <v>0</v>
      </c>
      <c r="J3" s="66"/>
    </row>
    <row r="4" spans="1:10" ht="157.5" customHeight="1">
      <c r="A4" s="90">
        <v>2</v>
      </c>
      <c r="B4" s="91" t="s">
        <v>65</v>
      </c>
      <c r="C4" s="92">
        <v>20</v>
      </c>
      <c r="D4" s="93"/>
      <c r="E4" s="93">
        <f>D4+(D4*G4)</f>
        <v>0</v>
      </c>
      <c r="F4" s="94">
        <f>D4*C4</f>
        <v>0</v>
      </c>
      <c r="G4" s="95"/>
      <c r="H4" s="94">
        <f>F4*G4</f>
        <v>0</v>
      </c>
      <c r="I4" s="94">
        <f>F4+H4</f>
        <v>0</v>
      </c>
      <c r="J4" s="66"/>
    </row>
    <row r="5" spans="1:10" ht="153.75" customHeight="1">
      <c r="A5" s="90">
        <v>3</v>
      </c>
      <c r="B5" s="91" t="s">
        <v>66</v>
      </c>
      <c r="C5" s="92">
        <v>50</v>
      </c>
      <c r="D5" s="93"/>
      <c r="E5" s="93">
        <f>D5+(D5*G5)</f>
        <v>0</v>
      </c>
      <c r="F5" s="94">
        <f>D5*C5</f>
        <v>0</v>
      </c>
      <c r="G5" s="95"/>
      <c r="H5" s="94">
        <f>F5*G5</f>
        <v>0</v>
      </c>
      <c r="I5" s="94">
        <f>F5+H5</f>
        <v>0</v>
      </c>
      <c r="J5" s="66"/>
    </row>
    <row r="6" spans="1:10" ht="157.5" customHeight="1">
      <c r="A6" s="96">
        <v>4</v>
      </c>
      <c r="B6" s="97" t="s">
        <v>67</v>
      </c>
      <c r="C6" s="98">
        <v>100</v>
      </c>
      <c r="D6" s="99"/>
      <c r="E6" s="99">
        <f>D6+(D6*G6)</f>
        <v>0</v>
      </c>
      <c r="F6" s="100">
        <f>D6*C6</f>
        <v>0</v>
      </c>
      <c r="G6" s="101"/>
      <c r="H6" s="94">
        <f>F6*G6</f>
        <v>0</v>
      </c>
      <c r="I6" s="94">
        <f>F6+H6</f>
        <v>0</v>
      </c>
      <c r="J6" s="102"/>
    </row>
    <row r="7" spans="1:10" ht="27.75" customHeight="1">
      <c r="A7" s="103"/>
      <c r="B7" s="24"/>
      <c r="C7" s="58"/>
      <c r="D7" s="245" t="s">
        <v>34</v>
      </c>
      <c r="E7" s="246"/>
      <c r="F7" s="165">
        <f>SUM(F3:F6)</f>
        <v>0</v>
      </c>
      <c r="G7" s="165"/>
      <c r="H7" s="165">
        <f>SUM(H3:H6)</f>
        <v>0</v>
      </c>
      <c r="I7" s="166">
        <f>SUM(I3:I6)</f>
        <v>0</v>
      </c>
      <c r="J7" s="183"/>
    </row>
    <row r="65536" ht="12.75"/>
  </sheetData>
  <sheetProtection selectLockedCells="1" selectUnlockedCells="1"/>
  <mergeCells count="1">
    <mergeCell ref="D7:E7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view="pageLayout" workbookViewId="0" topLeftCell="A1">
      <selection activeCell="E16" sqref="E16"/>
    </sheetView>
  </sheetViews>
  <sheetFormatPr defaultColWidth="9.140625" defaultRowHeight="12.75" customHeight="1"/>
  <cols>
    <col min="1" max="1" width="6.57421875" style="0" customWidth="1"/>
    <col min="2" max="2" width="41.57421875" style="0" customWidth="1"/>
    <col min="6" max="6" width="12.28125" style="0" customWidth="1"/>
    <col min="9" max="9" width="11.7109375" style="0" customWidth="1"/>
    <col min="10" max="10" width="18.00390625" style="0" customWidth="1"/>
  </cols>
  <sheetData>
    <row r="1" spans="1:11" ht="72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45</v>
      </c>
      <c r="G1" s="31" t="s">
        <v>46</v>
      </c>
      <c r="H1" s="30" t="s">
        <v>47</v>
      </c>
      <c r="I1" s="30" t="s">
        <v>48</v>
      </c>
      <c r="J1" s="59" t="s">
        <v>68</v>
      </c>
      <c r="K1" s="25"/>
    </row>
    <row r="2" spans="1:11" ht="12.75" customHeight="1">
      <c r="A2" s="33">
        <v>1</v>
      </c>
      <c r="B2" s="104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  <c r="K2" s="25"/>
    </row>
    <row r="3" spans="1:11" ht="27" customHeight="1">
      <c r="A3" s="61">
        <v>1</v>
      </c>
      <c r="B3" s="185" t="s">
        <v>69</v>
      </c>
      <c r="C3" s="92">
        <v>150</v>
      </c>
      <c r="D3" s="94"/>
      <c r="E3" s="94">
        <f>D3*G3+D3</f>
        <v>0</v>
      </c>
      <c r="F3" s="94">
        <f>C3*D3</f>
        <v>0</v>
      </c>
      <c r="G3" s="95"/>
      <c r="H3" s="94">
        <f>F3*G3</f>
        <v>0</v>
      </c>
      <c r="I3" s="94">
        <f>F3+H3</f>
        <v>0</v>
      </c>
      <c r="J3" s="105"/>
      <c r="K3" s="25"/>
    </row>
    <row r="4" spans="1:11" ht="40.5" customHeight="1">
      <c r="A4" s="67">
        <v>2</v>
      </c>
      <c r="B4" s="115" t="s">
        <v>70</v>
      </c>
      <c r="C4" s="98">
        <v>10</v>
      </c>
      <c r="D4" s="100"/>
      <c r="E4" s="100">
        <f>D4*G4+D4</f>
        <v>0</v>
      </c>
      <c r="F4" s="100">
        <f>C4*D4</f>
        <v>0</v>
      </c>
      <c r="G4" s="101"/>
      <c r="H4" s="100">
        <f>F4*G4</f>
        <v>0</v>
      </c>
      <c r="I4" s="100">
        <f>F4+H4</f>
        <v>0</v>
      </c>
      <c r="J4" s="54"/>
      <c r="K4" s="25"/>
    </row>
    <row r="5" spans="1:11" ht="30.75" customHeight="1">
      <c r="A5" s="25"/>
      <c r="B5" s="25"/>
      <c r="C5" s="106"/>
      <c r="D5" s="245" t="s">
        <v>34</v>
      </c>
      <c r="E5" s="246"/>
      <c r="F5" s="165">
        <f>SUM(F3:F4)</f>
        <v>0</v>
      </c>
      <c r="G5" s="181"/>
      <c r="H5" s="165">
        <f>SUM(H3:H4)</f>
        <v>0</v>
      </c>
      <c r="I5" s="166">
        <f>SUM(I3:I4)</f>
        <v>0</v>
      </c>
      <c r="J5" s="25"/>
      <c r="K5" s="25"/>
    </row>
    <row r="14" ht="12.75" customHeight="1">
      <c r="C14" s="184"/>
    </row>
  </sheetData>
  <sheetProtection selectLockedCells="1" selectUnlockedCells="1"/>
  <mergeCells count="1">
    <mergeCell ref="D5:E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A1">
      <selection activeCell="C3" sqref="C3"/>
    </sheetView>
  </sheetViews>
  <sheetFormatPr defaultColWidth="9.140625" defaultRowHeight="12.75" customHeight="1"/>
  <cols>
    <col min="1" max="1" width="3.421875" style="0" customWidth="1"/>
    <col min="2" max="2" width="51.28125" style="0" customWidth="1"/>
    <col min="6" max="6" width="10.57421875" style="0" customWidth="1"/>
    <col min="8" max="8" width="9.00390625" style="0" customWidth="1"/>
    <col min="9" max="9" width="13.421875" style="0" customWidth="1"/>
    <col min="10" max="10" width="14.00390625" style="0" customWidth="1"/>
  </cols>
  <sheetData>
    <row r="1" spans="1:10" ht="84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71</v>
      </c>
      <c r="G1" s="31" t="s">
        <v>46</v>
      </c>
      <c r="H1" s="30" t="s">
        <v>47</v>
      </c>
      <c r="I1" s="30" t="s">
        <v>48</v>
      </c>
      <c r="J1" s="59" t="s">
        <v>72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</row>
    <row r="3" spans="1:10" ht="69" customHeight="1">
      <c r="A3" s="107">
        <v>1</v>
      </c>
      <c r="B3" s="108" t="s">
        <v>131</v>
      </c>
      <c r="C3" s="11">
        <v>70</v>
      </c>
      <c r="D3" s="94"/>
      <c r="E3" s="94">
        <f aca="true" t="shared" si="0" ref="E3:E12">D3*G3+D3</f>
        <v>0</v>
      </c>
      <c r="F3" s="94">
        <f aca="true" t="shared" si="1" ref="F3:F12">C3*D3</f>
        <v>0</v>
      </c>
      <c r="G3" s="95"/>
      <c r="H3" s="94">
        <f aca="true" t="shared" si="2" ref="H3:H12">F3*G3</f>
        <v>0</v>
      </c>
      <c r="I3" s="94">
        <f aca="true" t="shared" si="3" ref="I3:I12">F3+H3</f>
        <v>0</v>
      </c>
      <c r="J3" s="105"/>
    </row>
    <row r="4" spans="1:10" ht="57" customHeight="1">
      <c r="A4" s="107">
        <v>2</v>
      </c>
      <c r="B4" s="108" t="s">
        <v>73</v>
      </c>
      <c r="C4" s="11">
        <v>30</v>
      </c>
      <c r="D4" s="94"/>
      <c r="E4" s="94">
        <f t="shared" si="0"/>
        <v>0</v>
      </c>
      <c r="F4" s="94">
        <f t="shared" si="1"/>
        <v>0</v>
      </c>
      <c r="G4" s="95"/>
      <c r="H4" s="94">
        <f t="shared" si="2"/>
        <v>0</v>
      </c>
      <c r="I4" s="94">
        <f t="shared" si="3"/>
        <v>0</v>
      </c>
      <c r="J4" s="105"/>
    </row>
    <row r="5" spans="1:10" ht="59.25" customHeight="1">
      <c r="A5" s="107">
        <v>3</v>
      </c>
      <c r="B5" s="108" t="s">
        <v>74</v>
      </c>
      <c r="C5" s="11">
        <v>60</v>
      </c>
      <c r="D5" s="94"/>
      <c r="E5" s="94">
        <f t="shared" si="0"/>
        <v>0</v>
      </c>
      <c r="F5" s="94">
        <f t="shared" si="1"/>
        <v>0</v>
      </c>
      <c r="G5" s="95"/>
      <c r="H5" s="94">
        <f t="shared" si="2"/>
        <v>0</v>
      </c>
      <c r="I5" s="94">
        <f t="shared" si="3"/>
        <v>0</v>
      </c>
      <c r="J5" s="105"/>
    </row>
    <row r="6" spans="1:10" ht="57" customHeight="1">
      <c r="A6" s="107">
        <v>4</v>
      </c>
      <c r="B6" s="108" t="s">
        <v>75</v>
      </c>
      <c r="C6" s="11">
        <v>40</v>
      </c>
      <c r="D6" s="94"/>
      <c r="E6" s="94">
        <f t="shared" si="0"/>
        <v>0</v>
      </c>
      <c r="F6" s="94">
        <f t="shared" si="1"/>
        <v>0</v>
      </c>
      <c r="G6" s="95"/>
      <c r="H6" s="94">
        <f t="shared" si="2"/>
        <v>0</v>
      </c>
      <c r="I6" s="94">
        <f t="shared" si="3"/>
        <v>0</v>
      </c>
      <c r="J6" s="105"/>
    </row>
    <row r="7" spans="1:10" ht="65.25" customHeight="1">
      <c r="A7" s="107">
        <v>5</v>
      </c>
      <c r="B7" s="108" t="s">
        <v>76</v>
      </c>
      <c r="C7" s="11">
        <v>60</v>
      </c>
      <c r="D7" s="94"/>
      <c r="E7" s="94">
        <f t="shared" si="0"/>
        <v>0</v>
      </c>
      <c r="F7" s="94">
        <f t="shared" si="1"/>
        <v>0</v>
      </c>
      <c r="G7" s="95"/>
      <c r="H7" s="94">
        <f t="shared" si="2"/>
        <v>0</v>
      </c>
      <c r="I7" s="94">
        <f t="shared" si="3"/>
        <v>0</v>
      </c>
      <c r="J7" s="105"/>
    </row>
    <row r="8" spans="1:10" ht="66.75" customHeight="1">
      <c r="A8" s="107">
        <v>6</v>
      </c>
      <c r="B8" s="108" t="s">
        <v>77</v>
      </c>
      <c r="C8" s="11">
        <v>60</v>
      </c>
      <c r="D8" s="94"/>
      <c r="E8" s="94">
        <f t="shared" si="0"/>
        <v>0</v>
      </c>
      <c r="F8" s="94">
        <f t="shared" si="1"/>
        <v>0</v>
      </c>
      <c r="G8" s="95"/>
      <c r="H8" s="94">
        <f t="shared" si="2"/>
        <v>0</v>
      </c>
      <c r="I8" s="94">
        <f t="shared" si="3"/>
        <v>0</v>
      </c>
      <c r="J8" s="105"/>
    </row>
    <row r="9" spans="1:10" ht="78" customHeight="1">
      <c r="A9" s="107">
        <v>7</v>
      </c>
      <c r="B9" s="108" t="s">
        <v>78</v>
      </c>
      <c r="C9" s="11">
        <v>50</v>
      </c>
      <c r="D9" s="94"/>
      <c r="E9" s="94">
        <f t="shared" si="0"/>
        <v>0</v>
      </c>
      <c r="F9" s="94">
        <f t="shared" si="1"/>
        <v>0</v>
      </c>
      <c r="G9" s="95"/>
      <c r="H9" s="94">
        <f t="shared" si="2"/>
        <v>0</v>
      </c>
      <c r="I9" s="94">
        <f t="shared" si="3"/>
        <v>0</v>
      </c>
      <c r="J9" s="105"/>
    </row>
    <row r="10" spans="1:10" ht="72.75" customHeight="1">
      <c r="A10" s="107">
        <v>8</v>
      </c>
      <c r="B10" s="108" t="s">
        <v>79</v>
      </c>
      <c r="C10" s="11">
        <v>50</v>
      </c>
      <c r="D10" s="94"/>
      <c r="E10" s="94">
        <f t="shared" si="0"/>
        <v>0</v>
      </c>
      <c r="F10" s="94">
        <f t="shared" si="1"/>
        <v>0</v>
      </c>
      <c r="G10" s="95"/>
      <c r="H10" s="94">
        <f t="shared" si="2"/>
        <v>0</v>
      </c>
      <c r="I10" s="94">
        <f t="shared" si="3"/>
        <v>0</v>
      </c>
      <c r="J10" s="105"/>
    </row>
    <row r="11" spans="1:10" ht="57" customHeight="1">
      <c r="A11" s="107">
        <v>9</v>
      </c>
      <c r="B11" s="108" t="s">
        <v>80</v>
      </c>
      <c r="C11" s="11">
        <v>5</v>
      </c>
      <c r="D11" s="94"/>
      <c r="E11" s="94">
        <f t="shared" si="0"/>
        <v>0</v>
      </c>
      <c r="F11" s="94">
        <f t="shared" si="1"/>
        <v>0</v>
      </c>
      <c r="G11" s="95"/>
      <c r="H11" s="94">
        <f t="shared" si="2"/>
        <v>0</v>
      </c>
      <c r="I11" s="94">
        <f t="shared" si="3"/>
        <v>0</v>
      </c>
      <c r="J11" s="105"/>
    </row>
    <row r="12" spans="1:10" ht="72" customHeight="1">
      <c r="A12" s="109">
        <v>10</v>
      </c>
      <c r="B12" s="110" t="s">
        <v>81</v>
      </c>
      <c r="C12" s="111">
        <v>30</v>
      </c>
      <c r="D12" s="100"/>
      <c r="E12" s="94">
        <f t="shared" si="0"/>
        <v>0</v>
      </c>
      <c r="F12" s="94">
        <f t="shared" si="1"/>
        <v>0</v>
      </c>
      <c r="G12" s="101"/>
      <c r="H12" s="94">
        <f t="shared" si="2"/>
        <v>0</v>
      </c>
      <c r="I12" s="94">
        <f t="shared" si="3"/>
        <v>0</v>
      </c>
      <c r="J12" s="54"/>
    </row>
    <row r="13" spans="1:10" ht="27" customHeight="1">
      <c r="A13" s="112"/>
      <c r="B13" s="112"/>
      <c r="C13" s="113"/>
      <c r="D13" s="247" t="s">
        <v>34</v>
      </c>
      <c r="E13" s="247"/>
      <c r="F13" s="114">
        <f>SUM(F3:F12)</f>
        <v>0</v>
      </c>
      <c r="G13" s="114"/>
      <c r="H13" s="114">
        <f>SUM(H3:H12)</f>
        <v>0</v>
      </c>
      <c r="I13" s="114">
        <f>SUM(I3:I12)</f>
        <v>0</v>
      </c>
      <c r="J13" s="112"/>
    </row>
  </sheetData>
  <sheetProtection selectLockedCells="1" selectUnlockedCells="1"/>
  <mergeCells count="1">
    <mergeCell ref="D13:E13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view="pageLayout" workbookViewId="0" topLeftCell="A1">
      <selection activeCell="C19" sqref="C19"/>
    </sheetView>
  </sheetViews>
  <sheetFormatPr defaultColWidth="9.140625" defaultRowHeight="12.75" customHeight="1"/>
  <cols>
    <col min="1" max="1" width="6.57421875" style="0" customWidth="1"/>
    <col min="2" max="2" width="41.7109375" style="0" customWidth="1"/>
    <col min="6" max="6" width="13.421875" style="0" customWidth="1"/>
    <col min="9" max="9" width="13.140625" style="0" customWidth="1"/>
    <col min="10" max="10" width="14.57421875" style="0" customWidth="1"/>
  </cols>
  <sheetData>
    <row r="1" spans="1:10" ht="84.75" customHeight="1">
      <c r="A1" s="28" t="s">
        <v>0</v>
      </c>
      <c r="B1" s="29" t="s">
        <v>1</v>
      </c>
      <c r="C1" s="29" t="s">
        <v>44</v>
      </c>
      <c r="D1" s="30" t="s">
        <v>4</v>
      </c>
      <c r="E1" s="30" t="s">
        <v>63</v>
      </c>
      <c r="F1" s="30" t="s">
        <v>82</v>
      </c>
      <c r="G1" s="31" t="s">
        <v>46</v>
      </c>
      <c r="H1" s="30" t="s">
        <v>47</v>
      </c>
      <c r="I1" s="30" t="s">
        <v>48</v>
      </c>
      <c r="J1" s="59" t="s">
        <v>83</v>
      </c>
    </row>
    <row r="2" spans="1:10" ht="12.75" customHeight="1">
      <c r="A2" s="33">
        <v>1</v>
      </c>
      <c r="B2" s="35">
        <v>2</v>
      </c>
      <c r="C2" s="35">
        <v>3</v>
      </c>
      <c r="D2" s="35">
        <v>4</v>
      </c>
      <c r="E2" s="35">
        <v>5</v>
      </c>
      <c r="F2" s="35">
        <v>6</v>
      </c>
      <c r="G2" s="35">
        <v>7</v>
      </c>
      <c r="H2" s="35">
        <v>8</v>
      </c>
      <c r="I2" s="35">
        <v>9</v>
      </c>
      <c r="J2" s="89">
        <v>10</v>
      </c>
    </row>
    <row r="3" spans="1:10" ht="24" customHeight="1">
      <c r="A3" s="67">
        <v>1</v>
      </c>
      <c r="B3" s="115" t="s">
        <v>84</v>
      </c>
      <c r="C3" s="116">
        <v>600</v>
      </c>
      <c r="D3" s="117"/>
      <c r="E3" s="117">
        <f>D3*G3+D3</f>
        <v>0</v>
      </c>
      <c r="F3" s="117">
        <f>C3*D3</f>
        <v>0</v>
      </c>
      <c r="G3" s="186"/>
      <c r="H3" s="117">
        <f>F3*G3</f>
        <v>0</v>
      </c>
      <c r="I3" s="117">
        <f>F3+H3</f>
        <v>0</v>
      </c>
      <c r="J3" s="54"/>
    </row>
    <row r="4" spans="1:10" ht="24" customHeight="1">
      <c r="A4" s="24"/>
      <c r="B4" s="24"/>
      <c r="C4" s="24"/>
      <c r="D4" s="248" t="s">
        <v>34</v>
      </c>
      <c r="E4" s="249"/>
      <c r="F4" s="187">
        <f>SUM(F3:F3)</f>
        <v>0</v>
      </c>
      <c r="G4" s="188"/>
      <c r="H4" s="187">
        <f>SUM(H3:H3)</f>
        <v>0</v>
      </c>
      <c r="I4" s="189">
        <f>SUM(I3:I3)</f>
        <v>0</v>
      </c>
      <c r="J4" s="25"/>
    </row>
  </sheetData>
  <sheetProtection selectLockedCells="1" selectUnlockedCells="1"/>
  <mergeCells count="1">
    <mergeCell ref="D4:E4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&amp;LGCR/36/ZP/2020&amp;C&amp;A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Bogus</dc:creator>
  <cp:keywords/>
  <dc:description/>
  <cp:lastModifiedBy>azp</cp:lastModifiedBy>
  <cp:lastPrinted>2020-07-08T06:31:42Z</cp:lastPrinted>
  <dcterms:created xsi:type="dcterms:W3CDTF">2020-07-07T07:16:09Z</dcterms:created>
  <dcterms:modified xsi:type="dcterms:W3CDTF">2020-07-08T06:37:00Z</dcterms:modified>
  <cp:category/>
  <cp:version/>
  <cp:contentType/>
  <cp:contentStatus/>
</cp:coreProperties>
</file>